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showInkAnnotation="0" defaultThemeVersion="124226"/>
  <bookViews>
    <workbookView xWindow="240" yWindow="105" windowWidth="14805" windowHeight="8010" activeTab="1"/>
  </bookViews>
  <sheets>
    <sheet name="data" sheetId="1" r:id="rId1"/>
    <sheet name="calc" sheetId="2" r:id="rId2"/>
    <sheet name="score" sheetId="3" r:id="rId3"/>
  </sheets>
  <calcPr calcId="145621"/>
</workbook>
</file>

<file path=xl/calcChain.xml><?xml version="1.0" encoding="utf-8"?>
<calcChain xmlns="http://schemas.openxmlformats.org/spreadsheetml/2006/main">
  <c r="W2" i="2" l="1"/>
  <c r="V2" i="2"/>
  <c r="C2" i="2" l="1"/>
  <c r="V4" i="2" l="1"/>
  <c r="W4" i="2"/>
  <c r="V5" i="2"/>
  <c r="W5" i="2"/>
  <c r="V6" i="2"/>
  <c r="W6" i="2"/>
  <c r="V7" i="2"/>
  <c r="W7" i="2"/>
  <c r="V8" i="2"/>
  <c r="W8" i="2"/>
  <c r="V9" i="2"/>
  <c r="W9" i="2"/>
  <c r="V10" i="2"/>
  <c r="W10" i="2"/>
  <c r="V11" i="2"/>
  <c r="W11" i="2"/>
  <c r="V12" i="2"/>
  <c r="W12" i="2"/>
  <c r="V13" i="2"/>
  <c r="W13" i="2"/>
  <c r="V14" i="2"/>
  <c r="W14" i="2"/>
  <c r="V15" i="2"/>
  <c r="W15" i="2"/>
  <c r="V16" i="2"/>
  <c r="W16" i="2"/>
  <c r="V17" i="2"/>
  <c r="W17" i="2"/>
  <c r="V18" i="2"/>
  <c r="W18" i="2"/>
  <c r="V19" i="2"/>
  <c r="W19" i="2"/>
  <c r="V20" i="2"/>
  <c r="W20" i="2"/>
  <c r="V21" i="2"/>
  <c r="W21" i="2"/>
  <c r="V22" i="2"/>
  <c r="W22" i="2"/>
  <c r="V23" i="2"/>
  <c r="W23" i="2"/>
  <c r="V24" i="2"/>
  <c r="W24" i="2"/>
  <c r="V25" i="2"/>
  <c r="W25" i="2"/>
  <c r="V26" i="2"/>
  <c r="W26" i="2"/>
  <c r="V27" i="2"/>
  <c r="W27" i="2"/>
  <c r="V28" i="2"/>
  <c r="W28" i="2"/>
  <c r="V29" i="2"/>
  <c r="W29" i="2"/>
  <c r="V30" i="2"/>
  <c r="W30" i="2"/>
  <c r="V31" i="2"/>
  <c r="W31" i="2"/>
  <c r="V32" i="2"/>
  <c r="W32" i="2"/>
  <c r="V33" i="2"/>
  <c r="W33" i="2"/>
  <c r="V34" i="2"/>
  <c r="W34" i="2"/>
  <c r="V35" i="2"/>
  <c r="W35" i="2"/>
  <c r="V36" i="2"/>
  <c r="W36" i="2"/>
  <c r="V37" i="2"/>
  <c r="W37" i="2"/>
  <c r="V38" i="2"/>
  <c r="W38" i="2"/>
  <c r="V39" i="2"/>
  <c r="W39" i="2"/>
  <c r="V40" i="2"/>
  <c r="W40" i="2"/>
  <c r="V41" i="2"/>
  <c r="W41" i="2"/>
  <c r="V42" i="2"/>
  <c r="W42" i="2"/>
  <c r="V43" i="2"/>
  <c r="W43" i="2"/>
  <c r="V44" i="2"/>
  <c r="W44" i="2"/>
  <c r="V45" i="2"/>
  <c r="W45" i="2"/>
  <c r="V46" i="2"/>
  <c r="W46" i="2"/>
  <c r="V47" i="2"/>
  <c r="W47" i="2"/>
  <c r="V48" i="2"/>
  <c r="W48" i="2"/>
  <c r="V49" i="2"/>
  <c r="W49" i="2"/>
  <c r="V50" i="2"/>
  <c r="W50" i="2"/>
  <c r="V51" i="2"/>
  <c r="W51" i="2"/>
  <c r="V52" i="2"/>
  <c r="W52" i="2"/>
  <c r="V53" i="2"/>
  <c r="W53" i="2"/>
  <c r="V54" i="2"/>
  <c r="W54" i="2"/>
  <c r="V55" i="2"/>
  <c r="W55" i="2"/>
  <c r="V56" i="2"/>
  <c r="W56" i="2"/>
  <c r="V57" i="2"/>
  <c r="W57" i="2"/>
  <c r="V58" i="2"/>
  <c r="W58" i="2"/>
  <c r="V59" i="2"/>
  <c r="W59" i="2"/>
  <c r="V60" i="2"/>
  <c r="W60" i="2"/>
  <c r="V61" i="2"/>
  <c r="W61" i="2"/>
  <c r="V62" i="2"/>
  <c r="W62" i="2"/>
  <c r="V63" i="2"/>
  <c r="W63" i="2"/>
  <c r="V64" i="2"/>
  <c r="W64" i="2"/>
  <c r="V65" i="2"/>
  <c r="W65" i="2"/>
  <c r="V66" i="2"/>
  <c r="W66" i="2"/>
  <c r="V67" i="2"/>
  <c r="W67" i="2"/>
  <c r="V68" i="2"/>
  <c r="W68" i="2"/>
  <c r="V69" i="2"/>
  <c r="W69" i="2"/>
  <c r="V70" i="2"/>
  <c r="W70" i="2"/>
  <c r="V71" i="2"/>
  <c r="W71" i="2"/>
  <c r="V72" i="2"/>
  <c r="W72" i="2"/>
  <c r="V73" i="2"/>
  <c r="W73" i="2"/>
  <c r="V74" i="2"/>
  <c r="W74" i="2"/>
  <c r="V75" i="2"/>
  <c r="W75" i="2"/>
  <c r="V76" i="2"/>
  <c r="W76" i="2"/>
  <c r="V77" i="2"/>
  <c r="W77" i="2"/>
  <c r="V78" i="2"/>
  <c r="W78" i="2"/>
  <c r="V79" i="2"/>
  <c r="W79" i="2"/>
  <c r="V80" i="2"/>
  <c r="W80" i="2"/>
  <c r="V81" i="2"/>
  <c r="W81" i="2"/>
  <c r="V82" i="2"/>
  <c r="W82" i="2"/>
  <c r="V83" i="2"/>
  <c r="W83" i="2"/>
  <c r="V84" i="2"/>
  <c r="W84" i="2"/>
  <c r="V85" i="2"/>
  <c r="W85" i="2"/>
  <c r="V86" i="2"/>
  <c r="W86" i="2"/>
  <c r="V87" i="2"/>
  <c r="W87" i="2"/>
  <c r="V88" i="2"/>
  <c r="W88" i="2"/>
  <c r="V89" i="2"/>
  <c r="W89" i="2"/>
  <c r="V90" i="2"/>
  <c r="W90" i="2"/>
  <c r="V91" i="2"/>
  <c r="W91" i="2"/>
  <c r="V92" i="2"/>
  <c r="W92" i="2"/>
  <c r="V93" i="2"/>
  <c r="W93" i="2"/>
  <c r="V94" i="2"/>
  <c r="W94" i="2"/>
  <c r="V95" i="2"/>
  <c r="W95" i="2"/>
  <c r="V96" i="2"/>
  <c r="W96" i="2"/>
  <c r="V97" i="2"/>
  <c r="W97" i="2"/>
  <c r="V98" i="2"/>
  <c r="W98" i="2"/>
  <c r="V99" i="2"/>
  <c r="W99" i="2"/>
  <c r="V100" i="2"/>
  <c r="W100" i="2"/>
  <c r="V101" i="2"/>
  <c r="W101" i="2"/>
  <c r="V102" i="2"/>
  <c r="W102" i="2"/>
  <c r="V103" i="2"/>
  <c r="W103" i="2"/>
  <c r="V104" i="2"/>
  <c r="W104" i="2"/>
  <c r="V105" i="2"/>
  <c r="W105" i="2"/>
  <c r="V106" i="2"/>
  <c r="W106" i="2"/>
  <c r="V107" i="2"/>
  <c r="W107" i="2"/>
  <c r="V108" i="2"/>
  <c r="W108" i="2"/>
  <c r="V109" i="2"/>
  <c r="W109" i="2"/>
  <c r="V110" i="2"/>
  <c r="W110" i="2"/>
  <c r="V111" i="2"/>
  <c r="W111" i="2"/>
  <c r="V112" i="2"/>
  <c r="W112" i="2"/>
  <c r="V113" i="2"/>
  <c r="W113" i="2"/>
  <c r="V114" i="2"/>
  <c r="W114" i="2"/>
  <c r="V115" i="2"/>
  <c r="W115" i="2"/>
  <c r="V116" i="2"/>
  <c r="W116" i="2"/>
  <c r="V117" i="2"/>
  <c r="W117" i="2"/>
  <c r="V118" i="2"/>
  <c r="W118" i="2"/>
  <c r="V119" i="2"/>
  <c r="W119" i="2"/>
  <c r="V120" i="2"/>
  <c r="W120" i="2"/>
  <c r="V121" i="2"/>
  <c r="W121" i="2"/>
  <c r="V122" i="2"/>
  <c r="W122" i="2"/>
  <c r="V123" i="2"/>
  <c r="W123" i="2"/>
  <c r="V124" i="2"/>
  <c r="W124" i="2"/>
  <c r="V125" i="2"/>
  <c r="W125" i="2"/>
  <c r="V126" i="2"/>
  <c r="W126" i="2"/>
  <c r="V127" i="2"/>
  <c r="W127" i="2"/>
  <c r="V128" i="2"/>
  <c r="W128" i="2"/>
  <c r="V129" i="2"/>
  <c r="W129" i="2"/>
  <c r="V130" i="2"/>
  <c r="W130" i="2"/>
  <c r="V131" i="2"/>
  <c r="W131" i="2"/>
  <c r="V132" i="2"/>
  <c r="W132" i="2"/>
  <c r="V133" i="2"/>
  <c r="W133" i="2"/>
  <c r="V134" i="2"/>
  <c r="W134" i="2"/>
  <c r="V135" i="2"/>
  <c r="W135" i="2"/>
  <c r="V136" i="2"/>
  <c r="W136" i="2"/>
  <c r="V137" i="2"/>
  <c r="W137" i="2"/>
  <c r="V138" i="2"/>
  <c r="W138" i="2"/>
  <c r="V139" i="2"/>
  <c r="W139" i="2"/>
  <c r="V140" i="2"/>
  <c r="W140" i="2"/>
  <c r="V141" i="2"/>
  <c r="W141" i="2"/>
  <c r="V142" i="2"/>
  <c r="W142" i="2"/>
  <c r="V143" i="2"/>
  <c r="W143" i="2"/>
  <c r="V144" i="2"/>
  <c r="W144" i="2"/>
  <c r="V145" i="2"/>
  <c r="W145" i="2"/>
  <c r="V146" i="2"/>
  <c r="W146" i="2"/>
  <c r="V147" i="2"/>
  <c r="W147" i="2"/>
  <c r="V148" i="2"/>
  <c r="W148" i="2"/>
  <c r="V149" i="2"/>
  <c r="W149" i="2"/>
  <c r="V150" i="2"/>
  <c r="W150" i="2"/>
  <c r="V151" i="2"/>
  <c r="W151" i="2"/>
  <c r="V152" i="2"/>
  <c r="W152" i="2"/>
  <c r="V153" i="2"/>
  <c r="W153" i="2"/>
  <c r="V154" i="2"/>
  <c r="W154" i="2"/>
  <c r="V155" i="2"/>
  <c r="W155" i="2"/>
  <c r="V156" i="2"/>
  <c r="W156" i="2"/>
  <c r="V157" i="2"/>
  <c r="W157" i="2"/>
  <c r="V158" i="2"/>
  <c r="W158" i="2"/>
  <c r="V159" i="2"/>
  <c r="W159" i="2"/>
  <c r="V160" i="2"/>
  <c r="W160" i="2"/>
  <c r="V161" i="2"/>
  <c r="W161" i="2"/>
  <c r="V162" i="2"/>
  <c r="W162" i="2"/>
  <c r="V163" i="2"/>
  <c r="W163" i="2"/>
  <c r="V164" i="2"/>
  <c r="W164" i="2"/>
  <c r="V165" i="2"/>
  <c r="W165" i="2"/>
  <c r="V166" i="2"/>
  <c r="W166" i="2"/>
  <c r="V167" i="2"/>
  <c r="W167" i="2"/>
  <c r="V168" i="2"/>
  <c r="W168" i="2"/>
  <c r="V169" i="2"/>
  <c r="W169" i="2"/>
  <c r="V170" i="2"/>
  <c r="W170" i="2"/>
  <c r="V171" i="2"/>
  <c r="W171" i="2"/>
  <c r="V172" i="2"/>
  <c r="W172" i="2"/>
  <c r="V173" i="2"/>
  <c r="W173" i="2"/>
  <c r="V174" i="2"/>
  <c r="W174" i="2"/>
  <c r="V175" i="2"/>
  <c r="W175" i="2"/>
  <c r="V176" i="2"/>
  <c r="W176" i="2"/>
  <c r="V177" i="2"/>
  <c r="W177" i="2"/>
  <c r="V178" i="2"/>
  <c r="W178" i="2"/>
  <c r="V179" i="2"/>
  <c r="W179" i="2"/>
  <c r="V180" i="2"/>
  <c r="W180" i="2"/>
  <c r="V181" i="2"/>
  <c r="W181" i="2"/>
  <c r="V182" i="2"/>
  <c r="W182" i="2"/>
  <c r="V183" i="2"/>
  <c r="W183" i="2"/>
  <c r="V184" i="2"/>
  <c r="W184" i="2"/>
  <c r="V185" i="2"/>
  <c r="W185" i="2"/>
  <c r="V186" i="2"/>
  <c r="W186" i="2"/>
  <c r="V187" i="2"/>
  <c r="W187" i="2"/>
  <c r="V188" i="2"/>
  <c r="W188" i="2"/>
  <c r="V189" i="2"/>
  <c r="W189" i="2"/>
  <c r="V190" i="2"/>
  <c r="W190" i="2"/>
  <c r="V191" i="2"/>
  <c r="W191" i="2"/>
  <c r="V192" i="2"/>
  <c r="W192" i="2"/>
  <c r="V193" i="2"/>
  <c r="W193" i="2"/>
  <c r="V194" i="2"/>
  <c r="W194" i="2"/>
  <c r="V195" i="2"/>
  <c r="W195" i="2"/>
  <c r="V196" i="2"/>
  <c r="W196" i="2"/>
  <c r="V197" i="2"/>
  <c r="W197" i="2"/>
  <c r="V198" i="2"/>
  <c r="W198" i="2"/>
  <c r="V199" i="2"/>
  <c r="W199" i="2"/>
  <c r="V200" i="2"/>
  <c r="W200" i="2"/>
  <c r="V201" i="2"/>
  <c r="W201" i="2"/>
  <c r="V202" i="2"/>
  <c r="W202" i="2"/>
  <c r="V203" i="2"/>
  <c r="W203" i="2"/>
  <c r="V204" i="2"/>
  <c r="W204" i="2"/>
  <c r="V205" i="2"/>
  <c r="W205" i="2"/>
  <c r="V206" i="2"/>
  <c r="W206" i="2"/>
  <c r="V207" i="2"/>
  <c r="W207" i="2"/>
  <c r="V208" i="2"/>
  <c r="W208" i="2"/>
  <c r="V209" i="2"/>
  <c r="W209" i="2"/>
  <c r="V210" i="2"/>
  <c r="W210" i="2"/>
  <c r="V211" i="2"/>
  <c r="W211" i="2"/>
  <c r="V212" i="2"/>
  <c r="W212" i="2"/>
  <c r="V213" i="2"/>
  <c r="W213" i="2"/>
  <c r="V214" i="2"/>
  <c r="W214" i="2"/>
  <c r="V215" i="2"/>
  <c r="W215" i="2"/>
  <c r="V216" i="2"/>
  <c r="W216" i="2"/>
  <c r="V217" i="2"/>
  <c r="W217" i="2"/>
  <c r="V218" i="2"/>
  <c r="W218" i="2"/>
  <c r="V219" i="2"/>
  <c r="W219" i="2"/>
  <c r="V220" i="2"/>
  <c r="W220" i="2"/>
  <c r="V221" i="2"/>
  <c r="W221" i="2"/>
  <c r="V222" i="2"/>
  <c r="W222" i="2"/>
  <c r="V223" i="2"/>
  <c r="W223" i="2"/>
  <c r="V224" i="2"/>
  <c r="W224" i="2"/>
  <c r="V225" i="2"/>
  <c r="W225" i="2"/>
  <c r="V226" i="2"/>
  <c r="W226" i="2"/>
  <c r="V227" i="2"/>
  <c r="W227" i="2"/>
  <c r="V228" i="2"/>
  <c r="W228" i="2"/>
  <c r="V229" i="2"/>
  <c r="W229" i="2"/>
  <c r="V230" i="2"/>
  <c r="W230" i="2"/>
  <c r="V231" i="2"/>
  <c r="W231" i="2"/>
  <c r="V232" i="2"/>
  <c r="W232" i="2"/>
  <c r="V233" i="2"/>
  <c r="W233" i="2"/>
  <c r="V234" i="2"/>
  <c r="W234" i="2"/>
  <c r="V235" i="2"/>
  <c r="W235" i="2"/>
  <c r="V236" i="2"/>
  <c r="W236" i="2"/>
  <c r="V237" i="2"/>
  <c r="W237" i="2"/>
  <c r="V238" i="2"/>
  <c r="W238" i="2"/>
  <c r="V239" i="2"/>
  <c r="W239" i="2"/>
  <c r="V240" i="2"/>
  <c r="W240" i="2"/>
  <c r="V241" i="2"/>
  <c r="W241" i="2"/>
  <c r="V242" i="2"/>
  <c r="W242" i="2"/>
  <c r="V243" i="2"/>
  <c r="W243" i="2"/>
  <c r="V244" i="2"/>
  <c r="W244" i="2"/>
  <c r="V245" i="2"/>
  <c r="W245" i="2"/>
  <c r="V246" i="2"/>
  <c r="W246" i="2"/>
  <c r="V247" i="2"/>
  <c r="W247" i="2"/>
  <c r="V248" i="2"/>
  <c r="W248" i="2"/>
  <c r="V249" i="2"/>
  <c r="W249" i="2"/>
  <c r="V250" i="2"/>
  <c r="W250" i="2"/>
  <c r="V251" i="2"/>
  <c r="W251" i="2"/>
  <c r="V252" i="2"/>
  <c r="W252" i="2"/>
  <c r="V253" i="2"/>
  <c r="W253" i="2"/>
  <c r="V254" i="2"/>
  <c r="W254" i="2"/>
  <c r="V255" i="2"/>
  <c r="W255" i="2"/>
  <c r="V256" i="2"/>
  <c r="W256" i="2"/>
  <c r="V257" i="2"/>
  <c r="W257" i="2"/>
  <c r="V258" i="2"/>
  <c r="W258" i="2"/>
  <c r="V259" i="2"/>
  <c r="W259" i="2"/>
  <c r="V260" i="2"/>
  <c r="W260" i="2"/>
  <c r="V261" i="2"/>
  <c r="W261" i="2"/>
  <c r="V262" i="2"/>
  <c r="W262" i="2"/>
  <c r="V263" i="2"/>
  <c r="W263" i="2"/>
  <c r="V264" i="2"/>
  <c r="W264" i="2"/>
  <c r="V265" i="2"/>
  <c r="W265" i="2"/>
  <c r="V266" i="2"/>
  <c r="W266" i="2"/>
  <c r="V267" i="2"/>
  <c r="W267" i="2"/>
  <c r="V268" i="2"/>
  <c r="W268" i="2"/>
  <c r="V269" i="2"/>
  <c r="W269" i="2"/>
  <c r="V270" i="2"/>
  <c r="W270" i="2"/>
  <c r="V271" i="2"/>
  <c r="W271" i="2"/>
  <c r="V272" i="2"/>
  <c r="W272" i="2"/>
  <c r="V273" i="2"/>
  <c r="W273" i="2"/>
  <c r="V274" i="2"/>
  <c r="W274" i="2"/>
  <c r="V275" i="2"/>
  <c r="W275" i="2"/>
  <c r="V276" i="2"/>
  <c r="W276" i="2"/>
  <c r="V277" i="2"/>
  <c r="W277" i="2"/>
  <c r="V278" i="2"/>
  <c r="W278" i="2"/>
  <c r="V279" i="2"/>
  <c r="W279" i="2"/>
  <c r="V280" i="2"/>
  <c r="W280" i="2"/>
  <c r="V281" i="2"/>
  <c r="W281" i="2"/>
  <c r="V282" i="2"/>
  <c r="W282" i="2"/>
  <c r="V283" i="2"/>
  <c r="W283" i="2"/>
  <c r="V284" i="2"/>
  <c r="W284" i="2"/>
  <c r="V285" i="2"/>
  <c r="W285" i="2"/>
  <c r="V286" i="2"/>
  <c r="W286" i="2"/>
  <c r="V287" i="2"/>
  <c r="W287" i="2"/>
  <c r="V288" i="2"/>
  <c r="W288" i="2"/>
  <c r="V289" i="2"/>
  <c r="W289" i="2"/>
  <c r="V290" i="2"/>
  <c r="W290" i="2"/>
  <c r="V291" i="2"/>
  <c r="W291" i="2"/>
  <c r="V292" i="2"/>
  <c r="W292" i="2"/>
  <c r="V293" i="2"/>
  <c r="W293" i="2"/>
  <c r="V294" i="2"/>
  <c r="W294" i="2"/>
  <c r="V295" i="2"/>
  <c r="W295" i="2"/>
  <c r="V296" i="2"/>
  <c r="W296" i="2"/>
  <c r="V297" i="2"/>
  <c r="W297" i="2"/>
  <c r="V298" i="2"/>
  <c r="W298" i="2"/>
  <c r="V299" i="2"/>
  <c r="W299" i="2"/>
  <c r="V300" i="2"/>
  <c r="W300" i="2"/>
  <c r="V301" i="2"/>
  <c r="W301" i="2"/>
  <c r="V302" i="2"/>
  <c r="W302" i="2"/>
  <c r="V303" i="2"/>
  <c r="W303" i="2"/>
  <c r="V304" i="2"/>
  <c r="W304" i="2"/>
  <c r="V305" i="2"/>
  <c r="W305" i="2"/>
  <c r="V306" i="2"/>
  <c r="W306" i="2"/>
  <c r="V307" i="2"/>
  <c r="W307" i="2"/>
  <c r="V308" i="2"/>
  <c r="W308" i="2"/>
  <c r="V309" i="2"/>
  <c r="W309" i="2"/>
  <c r="V310" i="2"/>
  <c r="W310" i="2"/>
  <c r="V311" i="2"/>
  <c r="W311" i="2"/>
  <c r="V312" i="2"/>
  <c r="W312" i="2"/>
  <c r="V313" i="2"/>
  <c r="W313" i="2"/>
  <c r="V314" i="2"/>
  <c r="W314" i="2"/>
  <c r="V315" i="2"/>
  <c r="W315" i="2"/>
  <c r="V316" i="2"/>
  <c r="W316" i="2"/>
  <c r="V317" i="2"/>
  <c r="W317" i="2"/>
  <c r="V318" i="2"/>
  <c r="W318" i="2"/>
  <c r="V319" i="2"/>
  <c r="W319" i="2"/>
  <c r="V320" i="2"/>
  <c r="W320" i="2"/>
  <c r="V321" i="2"/>
  <c r="W321" i="2"/>
  <c r="V322" i="2"/>
  <c r="W322" i="2"/>
  <c r="V323" i="2"/>
  <c r="W323" i="2"/>
  <c r="V324" i="2"/>
  <c r="W324" i="2"/>
  <c r="V325" i="2"/>
  <c r="W325" i="2"/>
  <c r="V326" i="2"/>
  <c r="W326" i="2"/>
  <c r="V327" i="2"/>
  <c r="W327" i="2"/>
  <c r="V328" i="2"/>
  <c r="W328" i="2"/>
  <c r="V329" i="2"/>
  <c r="W329" i="2"/>
  <c r="V330" i="2"/>
  <c r="W330" i="2"/>
  <c r="V331" i="2"/>
  <c r="W331" i="2"/>
  <c r="V332" i="2"/>
  <c r="W332" i="2"/>
  <c r="V333" i="2"/>
  <c r="W333" i="2"/>
  <c r="V334" i="2"/>
  <c r="W334" i="2"/>
  <c r="V335" i="2"/>
  <c r="W335" i="2"/>
  <c r="V336" i="2"/>
  <c r="W336" i="2"/>
  <c r="V337" i="2"/>
  <c r="W337" i="2"/>
  <c r="V338" i="2"/>
  <c r="W338" i="2"/>
  <c r="V339" i="2"/>
  <c r="W339" i="2"/>
  <c r="V340" i="2"/>
  <c r="W340" i="2"/>
  <c r="V341" i="2"/>
  <c r="W341" i="2"/>
  <c r="V342" i="2"/>
  <c r="W342" i="2"/>
  <c r="V343" i="2"/>
  <c r="W343" i="2"/>
  <c r="V344" i="2"/>
  <c r="W344" i="2"/>
  <c r="V345" i="2"/>
  <c r="W345" i="2"/>
  <c r="V346" i="2"/>
  <c r="W346" i="2"/>
  <c r="V347" i="2"/>
  <c r="W347" i="2"/>
  <c r="V348" i="2"/>
  <c r="W348" i="2"/>
  <c r="V349" i="2"/>
  <c r="W349" i="2"/>
  <c r="V350" i="2"/>
  <c r="W350" i="2"/>
  <c r="V351" i="2"/>
  <c r="W351" i="2"/>
  <c r="V352" i="2"/>
  <c r="W352" i="2"/>
  <c r="V353" i="2"/>
  <c r="W353" i="2"/>
  <c r="V354" i="2"/>
  <c r="W354" i="2"/>
  <c r="V355" i="2"/>
  <c r="W355" i="2"/>
  <c r="V356" i="2"/>
  <c r="W356" i="2"/>
  <c r="V357" i="2"/>
  <c r="W357" i="2"/>
  <c r="V358" i="2"/>
  <c r="W358" i="2"/>
  <c r="V359" i="2"/>
  <c r="W359" i="2"/>
  <c r="V360" i="2"/>
  <c r="W360" i="2"/>
  <c r="V361" i="2"/>
  <c r="W361" i="2"/>
  <c r="V362" i="2"/>
  <c r="W362" i="2"/>
  <c r="V363" i="2"/>
  <c r="W363" i="2"/>
  <c r="V364" i="2"/>
  <c r="W364" i="2"/>
  <c r="V365" i="2"/>
  <c r="W365" i="2"/>
  <c r="V366" i="2"/>
  <c r="W366" i="2"/>
  <c r="V367" i="2"/>
  <c r="W367" i="2"/>
  <c r="V368" i="2"/>
  <c r="W368" i="2"/>
  <c r="V369" i="2"/>
  <c r="W369" i="2"/>
  <c r="V370" i="2"/>
  <c r="W370" i="2"/>
  <c r="V371" i="2"/>
  <c r="W371" i="2"/>
  <c r="V372" i="2"/>
  <c r="W372" i="2"/>
  <c r="V373" i="2"/>
  <c r="W373" i="2"/>
  <c r="V374" i="2"/>
  <c r="W374" i="2"/>
  <c r="V375" i="2"/>
  <c r="W375" i="2"/>
  <c r="V376" i="2"/>
  <c r="W376" i="2"/>
  <c r="V377" i="2"/>
  <c r="W377" i="2"/>
  <c r="V378" i="2"/>
  <c r="W378" i="2"/>
  <c r="V379" i="2"/>
  <c r="W379" i="2"/>
  <c r="V380" i="2"/>
  <c r="W380" i="2"/>
  <c r="V381" i="2"/>
  <c r="W381" i="2"/>
  <c r="V382" i="2"/>
  <c r="W382" i="2"/>
  <c r="V383" i="2"/>
  <c r="W383" i="2"/>
  <c r="V384" i="2"/>
  <c r="W384" i="2"/>
  <c r="V385" i="2"/>
  <c r="W385" i="2"/>
  <c r="V386" i="2"/>
  <c r="W386" i="2"/>
  <c r="V387" i="2"/>
  <c r="W387" i="2"/>
  <c r="V388" i="2"/>
  <c r="W388" i="2"/>
  <c r="V389" i="2"/>
  <c r="W389" i="2"/>
  <c r="V390" i="2"/>
  <c r="W390" i="2"/>
  <c r="V391" i="2"/>
  <c r="W391" i="2"/>
  <c r="V392" i="2"/>
  <c r="W392" i="2"/>
  <c r="V393" i="2"/>
  <c r="W393" i="2"/>
  <c r="V394" i="2"/>
  <c r="W394" i="2"/>
  <c r="V395" i="2"/>
  <c r="W395" i="2"/>
  <c r="V396" i="2"/>
  <c r="W396" i="2"/>
  <c r="V397" i="2"/>
  <c r="W397" i="2"/>
  <c r="V398" i="2"/>
  <c r="W398" i="2"/>
  <c r="V399" i="2"/>
  <c r="W399" i="2"/>
  <c r="V400" i="2"/>
  <c r="W400" i="2"/>
  <c r="V401" i="2"/>
  <c r="W401" i="2"/>
  <c r="V402" i="2"/>
  <c r="W402" i="2"/>
  <c r="V403" i="2"/>
  <c r="W403" i="2"/>
  <c r="V404" i="2"/>
  <c r="W404" i="2"/>
  <c r="V405" i="2"/>
  <c r="W405" i="2"/>
  <c r="V406" i="2"/>
  <c r="W406" i="2"/>
  <c r="V407" i="2"/>
  <c r="W407" i="2"/>
  <c r="V408" i="2"/>
  <c r="W408" i="2"/>
  <c r="V409" i="2"/>
  <c r="W409" i="2"/>
  <c r="V410" i="2"/>
  <c r="W410" i="2"/>
  <c r="V411" i="2"/>
  <c r="W411" i="2"/>
  <c r="V412" i="2"/>
  <c r="W412" i="2"/>
  <c r="V413" i="2"/>
  <c r="W413" i="2"/>
  <c r="V414" i="2"/>
  <c r="W414" i="2"/>
  <c r="V415" i="2"/>
  <c r="W415" i="2"/>
  <c r="V416" i="2"/>
  <c r="W416" i="2"/>
  <c r="V417" i="2"/>
  <c r="W417" i="2"/>
  <c r="V418" i="2"/>
  <c r="W418" i="2"/>
  <c r="V419" i="2"/>
  <c r="W419" i="2"/>
  <c r="V420" i="2"/>
  <c r="W420" i="2"/>
  <c r="V421" i="2"/>
  <c r="W421" i="2"/>
  <c r="V422" i="2"/>
  <c r="W422" i="2"/>
  <c r="V423" i="2"/>
  <c r="W423" i="2"/>
  <c r="V424" i="2"/>
  <c r="W424" i="2"/>
  <c r="V425" i="2"/>
  <c r="W425" i="2"/>
  <c r="V426" i="2"/>
  <c r="W426" i="2"/>
  <c r="V427" i="2"/>
  <c r="W427" i="2"/>
  <c r="V428" i="2"/>
  <c r="W428" i="2"/>
  <c r="V429" i="2"/>
  <c r="W429" i="2"/>
  <c r="V430" i="2"/>
  <c r="W430" i="2"/>
  <c r="V431" i="2"/>
  <c r="W431" i="2"/>
  <c r="V432" i="2"/>
  <c r="W432" i="2"/>
  <c r="V433" i="2"/>
  <c r="W433" i="2"/>
  <c r="V434" i="2"/>
  <c r="W434" i="2"/>
  <c r="V435" i="2"/>
  <c r="W435" i="2"/>
  <c r="V436" i="2"/>
  <c r="W436" i="2"/>
  <c r="V437" i="2"/>
  <c r="W437" i="2"/>
  <c r="V438" i="2"/>
  <c r="W438" i="2"/>
  <c r="V439" i="2"/>
  <c r="W439" i="2"/>
  <c r="V440" i="2"/>
  <c r="W440" i="2"/>
  <c r="V441" i="2"/>
  <c r="W441" i="2"/>
  <c r="V442" i="2"/>
  <c r="W442" i="2"/>
  <c r="V443" i="2"/>
  <c r="W443" i="2"/>
  <c r="V444" i="2"/>
  <c r="W444" i="2"/>
  <c r="V445" i="2"/>
  <c r="W445" i="2"/>
  <c r="V446" i="2"/>
  <c r="W446" i="2"/>
  <c r="V447" i="2"/>
  <c r="W447" i="2"/>
  <c r="V448" i="2"/>
  <c r="W448" i="2"/>
  <c r="V449" i="2"/>
  <c r="W449" i="2"/>
  <c r="V450" i="2"/>
  <c r="W450" i="2"/>
  <c r="V451" i="2"/>
  <c r="W451" i="2"/>
  <c r="V452" i="2"/>
  <c r="W452" i="2"/>
  <c r="V453" i="2"/>
  <c r="W453" i="2"/>
  <c r="V454" i="2"/>
  <c r="W454" i="2"/>
  <c r="V455" i="2"/>
  <c r="W455" i="2"/>
  <c r="V456" i="2"/>
  <c r="W456" i="2"/>
  <c r="V457" i="2"/>
  <c r="W457" i="2"/>
  <c r="V458" i="2"/>
  <c r="W458" i="2"/>
  <c r="V459" i="2"/>
  <c r="W459" i="2"/>
  <c r="V460" i="2"/>
  <c r="W460" i="2"/>
  <c r="V461" i="2"/>
  <c r="W461" i="2"/>
  <c r="V462" i="2"/>
  <c r="W462" i="2"/>
  <c r="V463" i="2"/>
  <c r="W463" i="2"/>
  <c r="V464" i="2"/>
  <c r="W464" i="2"/>
  <c r="V465" i="2"/>
  <c r="W465" i="2"/>
  <c r="V466" i="2"/>
  <c r="W466" i="2"/>
  <c r="V467" i="2"/>
  <c r="W467" i="2"/>
  <c r="V468" i="2"/>
  <c r="W468" i="2"/>
  <c r="V469" i="2"/>
  <c r="W469" i="2"/>
  <c r="V470" i="2"/>
  <c r="W470" i="2"/>
  <c r="V471" i="2"/>
  <c r="W471" i="2"/>
  <c r="V472" i="2"/>
  <c r="W472" i="2"/>
  <c r="V473" i="2"/>
  <c r="W473" i="2"/>
  <c r="V474" i="2"/>
  <c r="W474" i="2"/>
  <c r="V475" i="2"/>
  <c r="W475" i="2"/>
  <c r="V476" i="2"/>
  <c r="W476" i="2"/>
  <c r="V477" i="2"/>
  <c r="W477" i="2"/>
  <c r="V478" i="2"/>
  <c r="W478" i="2"/>
  <c r="V479" i="2"/>
  <c r="W479" i="2"/>
  <c r="V480" i="2"/>
  <c r="W480" i="2"/>
  <c r="V481" i="2"/>
  <c r="W481" i="2"/>
  <c r="V482" i="2"/>
  <c r="W482" i="2"/>
  <c r="V483" i="2"/>
  <c r="W483" i="2"/>
  <c r="V484" i="2"/>
  <c r="W484" i="2"/>
  <c r="V485" i="2"/>
  <c r="W485" i="2"/>
  <c r="V486" i="2"/>
  <c r="W486" i="2"/>
  <c r="V487" i="2"/>
  <c r="W487" i="2"/>
  <c r="V488" i="2"/>
  <c r="W488" i="2"/>
  <c r="V489" i="2"/>
  <c r="W489" i="2"/>
  <c r="V490" i="2"/>
  <c r="W490" i="2"/>
  <c r="V491" i="2"/>
  <c r="W491" i="2"/>
  <c r="V492" i="2"/>
  <c r="W492" i="2"/>
  <c r="V493" i="2"/>
  <c r="W493" i="2"/>
  <c r="V494" i="2"/>
  <c r="W494" i="2"/>
  <c r="V495" i="2"/>
  <c r="W495" i="2"/>
  <c r="V496" i="2"/>
  <c r="W496" i="2"/>
  <c r="V497" i="2"/>
  <c r="W497" i="2"/>
  <c r="V498" i="2"/>
  <c r="W498" i="2"/>
  <c r="V499" i="2"/>
  <c r="W499" i="2"/>
  <c r="V500" i="2"/>
  <c r="W500" i="2"/>
  <c r="W3" i="2"/>
  <c r="V3" i="2"/>
  <c r="J4" i="2"/>
  <c r="A4" i="2" s="1"/>
  <c r="K4" i="2"/>
  <c r="M4" i="2"/>
  <c r="O4" i="2" s="1"/>
  <c r="N4" i="2"/>
  <c r="P4" i="2"/>
  <c r="Q4" i="2"/>
  <c r="R4" i="2"/>
  <c r="S4" i="2"/>
  <c r="T4" i="2"/>
  <c r="U4" i="2"/>
  <c r="C4" i="2"/>
  <c r="X4" i="2"/>
  <c r="D4" i="2" s="1"/>
  <c r="Y4" i="2"/>
  <c r="Z4" i="2"/>
  <c r="G4" i="2" s="1"/>
  <c r="AA4" i="2"/>
  <c r="J5" i="2"/>
  <c r="A5" i="2" s="1"/>
  <c r="K5" i="2"/>
  <c r="M5" i="2"/>
  <c r="O5" i="2" s="1"/>
  <c r="N5" i="2"/>
  <c r="P5" i="2"/>
  <c r="Q5" i="2"/>
  <c r="R5" i="2"/>
  <c r="S5" i="2"/>
  <c r="T5" i="2"/>
  <c r="U5" i="2"/>
  <c r="C5" i="2"/>
  <c r="F5" i="2" s="1"/>
  <c r="X5" i="2"/>
  <c r="D5" i="2" s="1"/>
  <c r="Y5" i="2"/>
  <c r="Z5" i="2"/>
  <c r="G5" i="2" s="1"/>
  <c r="AA5" i="2"/>
  <c r="D6" i="2"/>
  <c r="J6" i="2"/>
  <c r="K6" i="2"/>
  <c r="A6" i="2" s="1"/>
  <c r="M6" i="2"/>
  <c r="N6" i="2"/>
  <c r="O6" i="2"/>
  <c r="P6" i="2"/>
  <c r="Q6" i="2"/>
  <c r="R6" i="2"/>
  <c r="S6" i="2"/>
  <c r="T6" i="2"/>
  <c r="U6" i="2"/>
  <c r="C6" i="2"/>
  <c r="F6" i="2" s="1"/>
  <c r="X6" i="2"/>
  <c r="Y6" i="2"/>
  <c r="Z6" i="2"/>
  <c r="G6" i="2" s="1"/>
  <c r="AA6" i="2"/>
  <c r="A7" i="2"/>
  <c r="G7" i="2"/>
  <c r="J7" i="2"/>
  <c r="K7" i="2"/>
  <c r="M7" i="2"/>
  <c r="N7" i="2"/>
  <c r="O7" i="2"/>
  <c r="L7" i="2" s="1"/>
  <c r="B7" i="2" s="1"/>
  <c r="P7" i="2"/>
  <c r="Q7" i="2"/>
  <c r="R7" i="2"/>
  <c r="S7" i="2"/>
  <c r="T7" i="2"/>
  <c r="U7" i="2"/>
  <c r="C7" i="2"/>
  <c r="F7" i="2" s="1"/>
  <c r="X7" i="2"/>
  <c r="Y7" i="2"/>
  <c r="D7" i="2" s="1"/>
  <c r="Z7" i="2"/>
  <c r="AA7" i="2"/>
  <c r="A8" i="2"/>
  <c r="D8" i="2"/>
  <c r="G8" i="2"/>
  <c r="J8" i="2"/>
  <c r="K8" i="2"/>
  <c r="L8" i="2"/>
  <c r="B8" i="2" s="1"/>
  <c r="M8" i="2"/>
  <c r="O8" i="2" s="1"/>
  <c r="N8" i="2"/>
  <c r="P8" i="2"/>
  <c r="Q8" i="2"/>
  <c r="R8" i="2"/>
  <c r="S8" i="2"/>
  <c r="T8" i="2"/>
  <c r="U8" i="2"/>
  <c r="C8" i="2"/>
  <c r="X8" i="2"/>
  <c r="Y8" i="2"/>
  <c r="Z8" i="2"/>
  <c r="AA8" i="2"/>
  <c r="A9" i="2"/>
  <c r="J9" i="2"/>
  <c r="K9" i="2"/>
  <c r="M9" i="2"/>
  <c r="O9" i="2" s="1"/>
  <c r="N9" i="2"/>
  <c r="P9" i="2"/>
  <c r="Q9" i="2"/>
  <c r="R9" i="2"/>
  <c r="S9" i="2"/>
  <c r="T9" i="2"/>
  <c r="U9" i="2"/>
  <c r="C9" i="2"/>
  <c r="X9" i="2"/>
  <c r="Y9" i="2"/>
  <c r="D9" i="2" s="1"/>
  <c r="Z9" i="2"/>
  <c r="G9" i="2" s="1"/>
  <c r="AA9" i="2"/>
  <c r="J10" i="2"/>
  <c r="K10" i="2"/>
  <c r="A10" i="2" s="1"/>
  <c r="E10" i="2" s="1"/>
  <c r="M10" i="2"/>
  <c r="N10" i="2"/>
  <c r="O10" i="2" s="1"/>
  <c r="L10" i="2" s="1"/>
  <c r="B10" i="2" s="1"/>
  <c r="P10" i="2"/>
  <c r="Q10" i="2"/>
  <c r="R10" i="2"/>
  <c r="S10" i="2"/>
  <c r="T10" i="2"/>
  <c r="U10" i="2"/>
  <c r="C10" i="2"/>
  <c r="F10" i="2" s="1"/>
  <c r="X10" i="2"/>
  <c r="D10" i="2" s="1"/>
  <c r="Y10" i="2"/>
  <c r="Z10" i="2"/>
  <c r="G10" i="2" s="1"/>
  <c r="AA10" i="2"/>
  <c r="C11" i="2"/>
  <c r="J11" i="2"/>
  <c r="K11" i="2"/>
  <c r="A11" i="2" s="1"/>
  <c r="E11" i="2" s="1"/>
  <c r="M11" i="2"/>
  <c r="O11" i="2" s="1"/>
  <c r="L11" i="2" s="1"/>
  <c r="B11" i="2" s="1"/>
  <c r="N11" i="2"/>
  <c r="P11" i="2"/>
  <c r="Q11" i="2"/>
  <c r="R11" i="2"/>
  <c r="S11" i="2"/>
  <c r="T11" i="2"/>
  <c r="U11" i="2"/>
  <c r="X11" i="2"/>
  <c r="D11" i="2" s="1"/>
  <c r="Y11" i="2"/>
  <c r="Z11" i="2"/>
  <c r="AA11" i="2"/>
  <c r="G11" i="2" s="1"/>
  <c r="C12" i="2"/>
  <c r="F12" i="2" s="1"/>
  <c r="J12" i="2"/>
  <c r="A12" i="2" s="1"/>
  <c r="K12" i="2"/>
  <c r="M12" i="2"/>
  <c r="O12" i="2" s="1"/>
  <c r="L12" i="2" s="1"/>
  <c r="B12" i="2" s="1"/>
  <c r="N12" i="2"/>
  <c r="P12" i="2"/>
  <c r="Q12" i="2"/>
  <c r="R12" i="2"/>
  <c r="S12" i="2"/>
  <c r="T12" i="2"/>
  <c r="U12" i="2"/>
  <c r="X12" i="2"/>
  <c r="D12" i="2" s="1"/>
  <c r="Y12" i="2"/>
  <c r="Z12" i="2"/>
  <c r="G12" i="2" s="1"/>
  <c r="AA12" i="2"/>
  <c r="J13" i="2"/>
  <c r="A13" i="2" s="1"/>
  <c r="E13" i="2" s="1"/>
  <c r="H13" i="2" s="1"/>
  <c r="I13" i="2" s="1"/>
  <c r="K13" i="2"/>
  <c r="M13" i="2"/>
  <c r="O13" i="2" s="1"/>
  <c r="L13" i="2" s="1"/>
  <c r="B13" i="2" s="1"/>
  <c r="N13" i="2"/>
  <c r="P13" i="2"/>
  <c r="Q13" i="2"/>
  <c r="R13" i="2"/>
  <c r="S13" i="2"/>
  <c r="T13" i="2"/>
  <c r="U13" i="2"/>
  <c r="C13" i="2"/>
  <c r="F13" i="2" s="1"/>
  <c r="X13" i="2"/>
  <c r="D13" i="2" s="1"/>
  <c r="Y13" i="2"/>
  <c r="Z13" i="2"/>
  <c r="G13" i="2" s="1"/>
  <c r="AA13" i="2"/>
  <c r="B14" i="2"/>
  <c r="D14" i="2"/>
  <c r="J14" i="2"/>
  <c r="K14" i="2"/>
  <c r="M14" i="2"/>
  <c r="N14" i="2"/>
  <c r="O14" i="2"/>
  <c r="L14" i="2" s="1"/>
  <c r="P14" i="2"/>
  <c r="Q14" i="2"/>
  <c r="R14" i="2"/>
  <c r="S14" i="2"/>
  <c r="T14" i="2"/>
  <c r="U14" i="2"/>
  <c r="C14" i="2"/>
  <c r="F14" i="2" s="1"/>
  <c r="X14" i="2"/>
  <c r="Y14" i="2"/>
  <c r="Z14" i="2"/>
  <c r="G14" i="2" s="1"/>
  <c r="AA14" i="2"/>
  <c r="A15" i="2"/>
  <c r="G15" i="2"/>
  <c r="J15" i="2"/>
  <c r="K15" i="2"/>
  <c r="M15" i="2"/>
  <c r="N15" i="2"/>
  <c r="O15" i="2"/>
  <c r="L15" i="2" s="1"/>
  <c r="B15" i="2" s="1"/>
  <c r="P15" i="2"/>
  <c r="Q15" i="2"/>
  <c r="R15" i="2"/>
  <c r="S15" i="2"/>
  <c r="T15" i="2"/>
  <c r="U15" i="2"/>
  <c r="C15" i="2"/>
  <c r="F15" i="2" s="1"/>
  <c r="X15" i="2"/>
  <c r="Y15" i="2"/>
  <c r="D15" i="2" s="1"/>
  <c r="Z15" i="2"/>
  <c r="AA15" i="2"/>
  <c r="A16" i="2"/>
  <c r="D16" i="2"/>
  <c r="G16" i="2"/>
  <c r="J16" i="2"/>
  <c r="K16" i="2"/>
  <c r="M16" i="2"/>
  <c r="O16" i="2" s="1"/>
  <c r="N16" i="2"/>
  <c r="P16" i="2"/>
  <c r="Q16" i="2"/>
  <c r="R16" i="2"/>
  <c r="S16" i="2"/>
  <c r="T16" i="2"/>
  <c r="L16" i="2" s="1"/>
  <c r="B16" i="2" s="1"/>
  <c r="U16" i="2"/>
  <c r="C16" i="2"/>
  <c r="X16" i="2"/>
  <c r="Y16" i="2"/>
  <c r="Z16" i="2"/>
  <c r="AA16" i="2"/>
  <c r="A17" i="2"/>
  <c r="E17" i="2" s="1"/>
  <c r="J17" i="2"/>
  <c r="K17" i="2"/>
  <c r="M17" i="2"/>
  <c r="O17" i="2" s="1"/>
  <c r="L17" i="2" s="1"/>
  <c r="B17" i="2" s="1"/>
  <c r="N17" i="2"/>
  <c r="P17" i="2"/>
  <c r="Q17" i="2"/>
  <c r="R17" i="2"/>
  <c r="S17" i="2"/>
  <c r="T17" i="2"/>
  <c r="U17" i="2"/>
  <c r="C17" i="2"/>
  <c r="F17" i="2" s="1"/>
  <c r="X17" i="2"/>
  <c r="Y17" i="2"/>
  <c r="D17" i="2" s="1"/>
  <c r="Z17" i="2"/>
  <c r="G17" i="2" s="1"/>
  <c r="AA17" i="2"/>
  <c r="J18" i="2"/>
  <c r="K18" i="2"/>
  <c r="A18" i="2" s="1"/>
  <c r="M18" i="2"/>
  <c r="N18" i="2"/>
  <c r="O18" i="2" s="1"/>
  <c r="L18" i="2" s="1"/>
  <c r="B18" i="2" s="1"/>
  <c r="P18" i="2"/>
  <c r="Q18" i="2"/>
  <c r="R18" i="2"/>
  <c r="S18" i="2"/>
  <c r="T18" i="2"/>
  <c r="U18" i="2"/>
  <c r="C18" i="2"/>
  <c r="F18" i="2" s="1"/>
  <c r="X18" i="2"/>
  <c r="D18" i="2" s="1"/>
  <c r="Y18" i="2"/>
  <c r="Z18" i="2"/>
  <c r="G18" i="2" s="1"/>
  <c r="AA18" i="2"/>
  <c r="C19" i="2"/>
  <c r="J19" i="2"/>
  <c r="K19" i="2"/>
  <c r="A19" i="2" s="1"/>
  <c r="M19" i="2"/>
  <c r="O19" i="2" s="1"/>
  <c r="L19" i="2" s="1"/>
  <c r="B19" i="2" s="1"/>
  <c r="N19" i="2"/>
  <c r="P19" i="2"/>
  <c r="Q19" i="2"/>
  <c r="R19" i="2"/>
  <c r="S19" i="2"/>
  <c r="T19" i="2"/>
  <c r="U19" i="2"/>
  <c r="X19" i="2"/>
  <c r="D19" i="2" s="1"/>
  <c r="Y19" i="2"/>
  <c r="Z19" i="2"/>
  <c r="AA19" i="2"/>
  <c r="G19" i="2" s="1"/>
  <c r="C20" i="2"/>
  <c r="F20" i="2" s="1"/>
  <c r="J20" i="2"/>
  <c r="A20" i="2" s="1"/>
  <c r="K20" i="2"/>
  <c r="M20" i="2"/>
  <c r="O20" i="2" s="1"/>
  <c r="L20" i="2" s="1"/>
  <c r="B20" i="2" s="1"/>
  <c r="N20" i="2"/>
  <c r="P20" i="2"/>
  <c r="Q20" i="2"/>
  <c r="R20" i="2"/>
  <c r="S20" i="2"/>
  <c r="T20" i="2"/>
  <c r="U20" i="2"/>
  <c r="X20" i="2"/>
  <c r="D20" i="2" s="1"/>
  <c r="Y20" i="2"/>
  <c r="Z20" i="2"/>
  <c r="G20" i="2" s="1"/>
  <c r="AA20" i="2"/>
  <c r="J21" i="2"/>
  <c r="A21" i="2" s="1"/>
  <c r="K21" i="2"/>
  <c r="M21" i="2"/>
  <c r="O21" i="2" s="1"/>
  <c r="N21" i="2"/>
  <c r="P21" i="2"/>
  <c r="Q21" i="2"/>
  <c r="R21" i="2"/>
  <c r="S21" i="2"/>
  <c r="T21" i="2"/>
  <c r="U21" i="2"/>
  <c r="C21" i="2"/>
  <c r="X21" i="2"/>
  <c r="D21" i="2" s="1"/>
  <c r="Y21" i="2"/>
  <c r="Z21" i="2"/>
  <c r="G21" i="2" s="1"/>
  <c r="AA21" i="2"/>
  <c r="D22" i="2"/>
  <c r="J22" i="2"/>
  <c r="K22" i="2"/>
  <c r="M22" i="2"/>
  <c r="N22" i="2"/>
  <c r="O22" i="2"/>
  <c r="P22" i="2"/>
  <c r="Q22" i="2"/>
  <c r="R22" i="2"/>
  <c r="S22" i="2"/>
  <c r="T22" i="2"/>
  <c r="U22" i="2"/>
  <c r="C22" i="2"/>
  <c r="F22" i="2" s="1"/>
  <c r="X22" i="2"/>
  <c r="Y22" i="2"/>
  <c r="Z22" i="2"/>
  <c r="G22" i="2" s="1"/>
  <c r="AA22" i="2"/>
  <c r="A23" i="2"/>
  <c r="G23" i="2"/>
  <c r="J23" i="2"/>
  <c r="K23" i="2"/>
  <c r="M23" i="2"/>
  <c r="N23" i="2"/>
  <c r="O23" i="2"/>
  <c r="L23" i="2" s="1"/>
  <c r="B23" i="2" s="1"/>
  <c r="P23" i="2"/>
  <c r="Q23" i="2"/>
  <c r="R23" i="2"/>
  <c r="S23" i="2"/>
  <c r="T23" i="2"/>
  <c r="U23" i="2"/>
  <c r="C23" i="2"/>
  <c r="F23" i="2" s="1"/>
  <c r="X23" i="2"/>
  <c r="Y23" i="2"/>
  <c r="D23" i="2" s="1"/>
  <c r="Z23" i="2"/>
  <c r="AA23" i="2"/>
  <c r="A24" i="2"/>
  <c r="D24" i="2"/>
  <c r="G24" i="2"/>
  <c r="J24" i="2"/>
  <c r="K24" i="2"/>
  <c r="M24" i="2"/>
  <c r="O24" i="2" s="1"/>
  <c r="L24" i="2" s="1"/>
  <c r="B24" i="2" s="1"/>
  <c r="N24" i="2"/>
  <c r="P24" i="2"/>
  <c r="Q24" i="2"/>
  <c r="R24" i="2"/>
  <c r="S24" i="2"/>
  <c r="T24" i="2"/>
  <c r="U24" i="2"/>
  <c r="C24" i="2"/>
  <c r="X24" i="2"/>
  <c r="Y24" i="2"/>
  <c r="Z24" i="2"/>
  <c r="AA24" i="2"/>
  <c r="A25" i="2"/>
  <c r="J25" i="2"/>
  <c r="K25" i="2"/>
  <c r="M25" i="2"/>
  <c r="O25" i="2" s="1"/>
  <c r="N25" i="2"/>
  <c r="P25" i="2"/>
  <c r="Q25" i="2"/>
  <c r="R25" i="2"/>
  <c r="S25" i="2"/>
  <c r="T25" i="2"/>
  <c r="U25" i="2"/>
  <c r="C25" i="2"/>
  <c r="X25" i="2"/>
  <c r="Y25" i="2"/>
  <c r="D25" i="2" s="1"/>
  <c r="Z25" i="2"/>
  <c r="G25" i="2" s="1"/>
  <c r="AA25" i="2"/>
  <c r="J26" i="2"/>
  <c r="K26" i="2"/>
  <c r="A26" i="2" s="1"/>
  <c r="M26" i="2"/>
  <c r="N26" i="2"/>
  <c r="O26" i="2" s="1"/>
  <c r="L26" i="2" s="1"/>
  <c r="B26" i="2" s="1"/>
  <c r="P26" i="2"/>
  <c r="Q26" i="2"/>
  <c r="R26" i="2"/>
  <c r="S26" i="2"/>
  <c r="T26" i="2"/>
  <c r="U26" i="2"/>
  <c r="C26" i="2"/>
  <c r="F26" i="2" s="1"/>
  <c r="X26" i="2"/>
  <c r="D26" i="2" s="1"/>
  <c r="Y26" i="2"/>
  <c r="Z26" i="2"/>
  <c r="G26" i="2" s="1"/>
  <c r="AA26" i="2"/>
  <c r="C27" i="2"/>
  <c r="F27" i="2" s="1"/>
  <c r="J27" i="2"/>
  <c r="K27" i="2"/>
  <c r="A27" i="2" s="1"/>
  <c r="M27" i="2"/>
  <c r="O27" i="2" s="1"/>
  <c r="N27" i="2"/>
  <c r="P27" i="2"/>
  <c r="Q27" i="2"/>
  <c r="R27" i="2"/>
  <c r="S27" i="2"/>
  <c r="T27" i="2"/>
  <c r="U27" i="2"/>
  <c r="X27" i="2"/>
  <c r="D27" i="2" s="1"/>
  <c r="Y27" i="2"/>
  <c r="Z27" i="2"/>
  <c r="AA27" i="2"/>
  <c r="G27" i="2" s="1"/>
  <c r="C28" i="2"/>
  <c r="J28" i="2"/>
  <c r="A28" i="2" s="1"/>
  <c r="K28" i="2"/>
  <c r="M28" i="2"/>
  <c r="O28" i="2" s="1"/>
  <c r="N28" i="2"/>
  <c r="P28" i="2"/>
  <c r="Q28" i="2"/>
  <c r="R28" i="2"/>
  <c r="S28" i="2"/>
  <c r="T28" i="2"/>
  <c r="U28" i="2"/>
  <c r="X28" i="2"/>
  <c r="D28" i="2" s="1"/>
  <c r="Y28" i="2"/>
  <c r="Z28" i="2"/>
  <c r="G28" i="2" s="1"/>
  <c r="AA28" i="2"/>
  <c r="J29" i="2"/>
  <c r="A29" i="2" s="1"/>
  <c r="K29" i="2"/>
  <c r="M29" i="2"/>
  <c r="O29" i="2" s="1"/>
  <c r="N29" i="2"/>
  <c r="P29" i="2"/>
  <c r="Q29" i="2"/>
  <c r="R29" i="2"/>
  <c r="S29" i="2"/>
  <c r="T29" i="2"/>
  <c r="U29" i="2"/>
  <c r="C29" i="2"/>
  <c r="X29" i="2"/>
  <c r="D29" i="2" s="1"/>
  <c r="Y29" i="2"/>
  <c r="Z29" i="2"/>
  <c r="G29" i="2" s="1"/>
  <c r="AA29" i="2"/>
  <c r="B30" i="2"/>
  <c r="D30" i="2"/>
  <c r="J30" i="2"/>
  <c r="K30" i="2"/>
  <c r="A30" i="2" s="1"/>
  <c r="M30" i="2"/>
  <c r="N30" i="2"/>
  <c r="O30" i="2"/>
  <c r="L30" i="2" s="1"/>
  <c r="P30" i="2"/>
  <c r="Q30" i="2"/>
  <c r="R30" i="2"/>
  <c r="S30" i="2"/>
  <c r="T30" i="2"/>
  <c r="U30" i="2"/>
  <c r="C30" i="2"/>
  <c r="F30" i="2" s="1"/>
  <c r="X30" i="2"/>
  <c r="Y30" i="2"/>
  <c r="Z30" i="2"/>
  <c r="G30" i="2" s="1"/>
  <c r="AA30" i="2"/>
  <c r="A31" i="2"/>
  <c r="E31" i="2" s="1"/>
  <c r="G31" i="2"/>
  <c r="J31" i="2"/>
  <c r="K31" i="2"/>
  <c r="M31" i="2"/>
  <c r="N31" i="2"/>
  <c r="O31" i="2"/>
  <c r="L31" i="2" s="1"/>
  <c r="B31" i="2" s="1"/>
  <c r="P31" i="2"/>
  <c r="Q31" i="2"/>
  <c r="R31" i="2"/>
  <c r="S31" i="2"/>
  <c r="T31" i="2"/>
  <c r="U31" i="2"/>
  <c r="C31" i="2"/>
  <c r="X31" i="2"/>
  <c r="Y31" i="2"/>
  <c r="D31" i="2" s="1"/>
  <c r="Z31" i="2"/>
  <c r="AA31" i="2"/>
  <c r="A32" i="2"/>
  <c r="D32" i="2"/>
  <c r="G32" i="2"/>
  <c r="J32" i="2"/>
  <c r="K32" i="2"/>
  <c r="M32" i="2"/>
  <c r="O32" i="2" s="1"/>
  <c r="L32" i="2" s="1"/>
  <c r="B32" i="2" s="1"/>
  <c r="N32" i="2"/>
  <c r="P32" i="2"/>
  <c r="Q32" i="2"/>
  <c r="R32" i="2"/>
  <c r="S32" i="2"/>
  <c r="T32" i="2"/>
  <c r="U32" i="2"/>
  <c r="C32" i="2"/>
  <c r="F32" i="2" s="1"/>
  <c r="X32" i="2"/>
  <c r="Y32" i="2"/>
  <c r="Z32" i="2"/>
  <c r="AA32" i="2"/>
  <c r="A33" i="2"/>
  <c r="J33" i="2"/>
  <c r="K33" i="2"/>
  <c r="M33" i="2"/>
  <c r="O33" i="2" s="1"/>
  <c r="L33" i="2" s="1"/>
  <c r="B33" i="2" s="1"/>
  <c r="N33" i="2"/>
  <c r="P33" i="2"/>
  <c r="Q33" i="2"/>
  <c r="R33" i="2"/>
  <c r="S33" i="2"/>
  <c r="T33" i="2"/>
  <c r="U33" i="2"/>
  <c r="C33" i="2"/>
  <c r="F33" i="2" s="1"/>
  <c r="X33" i="2"/>
  <c r="Y33" i="2"/>
  <c r="D33" i="2" s="1"/>
  <c r="Z33" i="2"/>
  <c r="G33" i="2" s="1"/>
  <c r="AA33" i="2"/>
  <c r="F34" i="2"/>
  <c r="J34" i="2"/>
  <c r="K34" i="2"/>
  <c r="A34" i="2" s="1"/>
  <c r="M34" i="2"/>
  <c r="N34" i="2"/>
  <c r="O34" i="2" s="1"/>
  <c r="L34" i="2" s="1"/>
  <c r="B34" i="2" s="1"/>
  <c r="P34" i="2"/>
  <c r="Q34" i="2"/>
  <c r="R34" i="2"/>
  <c r="S34" i="2"/>
  <c r="T34" i="2"/>
  <c r="U34" i="2"/>
  <c r="C34" i="2"/>
  <c r="X34" i="2"/>
  <c r="D34" i="2" s="1"/>
  <c r="Y34" i="2"/>
  <c r="Z34" i="2"/>
  <c r="G34" i="2" s="1"/>
  <c r="AA34" i="2"/>
  <c r="C35" i="2"/>
  <c r="F35" i="2" s="1"/>
  <c r="J35" i="2"/>
  <c r="K35" i="2"/>
  <c r="A35" i="2" s="1"/>
  <c r="M35" i="2"/>
  <c r="O35" i="2" s="1"/>
  <c r="L35" i="2" s="1"/>
  <c r="B35" i="2" s="1"/>
  <c r="N35" i="2"/>
  <c r="P35" i="2"/>
  <c r="Q35" i="2"/>
  <c r="R35" i="2"/>
  <c r="S35" i="2"/>
  <c r="T35" i="2"/>
  <c r="U35" i="2"/>
  <c r="X35" i="2"/>
  <c r="D35" i="2" s="1"/>
  <c r="Y35" i="2"/>
  <c r="Z35" i="2"/>
  <c r="AA35" i="2"/>
  <c r="G35" i="2" s="1"/>
  <c r="C36" i="2"/>
  <c r="F36" i="2" s="1"/>
  <c r="J36" i="2"/>
  <c r="A36" i="2" s="1"/>
  <c r="K36" i="2"/>
  <c r="M36" i="2"/>
  <c r="O36" i="2" s="1"/>
  <c r="N36" i="2"/>
  <c r="P36" i="2"/>
  <c r="Q36" i="2"/>
  <c r="R36" i="2"/>
  <c r="S36" i="2"/>
  <c r="T36" i="2"/>
  <c r="U36" i="2"/>
  <c r="X36" i="2"/>
  <c r="D36" i="2" s="1"/>
  <c r="Y36" i="2"/>
  <c r="Z36" i="2"/>
  <c r="G36" i="2" s="1"/>
  <c r="AA36" i="2"/>
  <c r="E37" i="2"/>
  <c r="J37" i="2"/>
  <c r="A37" i="2" s="1"/>
  <c r="K37" i="2"/>
  <c r="M37" i="2"/>
  <c r="O37" i="2" s="1"/>
  <c r="L37" i="2" s="1"/>
  <c r="B37" i="2" s="1"/>
  <c r="N37" i="2"/>
  <c r="P37" i="2"/>
  <c r="Q37" i="2"/>
  <c r="R37" i="2"/>
  <c r="S37" i="2"/>
  <c r="T37" i="2"/>
  <c r="U37" i="2"/>
  <c r="C37" i="2"/>
  <c r="F37" i="2" s="1"/>
  <c r="X37" i="2"/>
  <c r="D37" i="2" s="1"/>
  <c r="Y37" i="2"/>
  <c r="Z37" i="2"/>
  <c r="G37" i="2" s="1"/>
  <c r="AA37" i="2"/>
  <c r="D38" i="2"/>
  <c r="J38" i="2"/>
  <c r="K38" i="2"/>
  <c r="A38" i="2" s="1"/>
  <c r="M38" i="2"/>
  <c r="N38" i="2"/>
  <c r="O38" i="2"/>
  <c r="L38" i="2" s="1"/>
  <c r="B38" i="2" s="1"/>
  <c r="P38" i="2"/>
  <c r="Q38" i="2"/>
  <c r="R38" i="2"/>
  <c r="S38" i="2"/>
  <c r="T38" i="2"/>
  <c r="U38" i="2"/>
  <c r="C38" i="2"/>
  <c r="F38" i="2" s="1"/>
  <c r="X38" i="2"/>
  <c r="Y38" i="2"/>
  <c r="Z38" i="2"/>
  <c r="G38" i="2" s="1"/>
  <c r="AA38" i="2"/>
  <c r="A39" i="2"/>
  <c r="E39" i="2" s="1"/>
  <c r="G39" i="2"/>
  <c r="J39" i="2"/>
  <c r="K39" i="2"/>
  <c r="M39" i="2"/>
  <c r="N39" i="2"/>
  <c r="O39" i="2"/>
  <c r="L39" i="2" s="1"/>
  <c r="B39" i="2" s="1"/>
  <c r="P39" i="2"/>
  <c r="Q39" i="2"/>
  <c r="R39" i="2"/>
  <c r="S39" i="2"/>
  <c r="T39" i="2"/>
  <c r="U39" i="2"/>
  <c r="C39" i="2"/>
  <c r="X39" i="2"/>
  <c r="Y39" i="2"/>
  <c r="D39" i="2" s="1"/>
  <c r="Z39" i="2"/>
  <c r="AA39" i="2"/>
  <c r="A40" i="2"/>
  <c r="D40" i="2"/>
  <c r="G40" i="2"/>
  <c r="J40" i="2"/>
  <c r="K40" i="2"/>
  <c r="L40" i="2"/>
  <c r="B40" i="2" s="1"/>
  <c r="M40" i="2"/>
  <c r="O40" i="2" s="1"/>
  <c r="N40" i="2"/>
  <c r="P40" i="2"/>
  <c r="Q40" i="2"/>
  <c r="R40" i="2"/>
  <c r="S40" i="2"/>
  <c r="T40" i="2"/>
  <c r="U40" i="2"/>
  <c r="C40" i="2"/>
  <c r="X40" i="2"/>
  <c r="Y40" i="2"/>
  <c r="Z40" i="2"/>
  <c r="AA40" i="2"/>
  <c r="A41" i="2"/>
  <c r="E41" i="2" s="1"/>
  <c r="J41" i="2"/>
  <c r="K41" i="2"/>
  <c r="M41" i="2"/>
  <c r="O41" i="2" s="1"/>
  <c r="L41" i="2" s="1"/>
  <c r="B41" i="2" s="1"/>
  <c r="N41" i="2"/>
  <c r="P41" i="2"/>
  <c r="Q41" i="2"/>
  <c r="R41" i="2"/>
  <c r="S41" i="2"/>
  <c r="T41" i="2"/>
  <c r="U41" i="2"/>
  <c r="C41" i="2"/>
  <c r="F41" i="2" s="1"/>
  <c r="X41" i="2"/>
  <c r="Y41" i="2"/>
  <c r="D41" i="2" s="1"/>
  <c r="Z41" i="2"/>
  <c r="G41" i="2" s="1"/>
  <c r="AA41" i="2"/>
  <c r="J42" i="2"/>
  <c r="K42" i="2"/>
  <c r="A42" i="2" s="1"/>
  <c r="E42" i="2" s="1"/>
  <c r="M42" i="2"/>
  <c r="N42" i="2"/>
  <c r="O42" i="2" s="1"/>
  <c r="L42" i="2" s="1"/>
  <c r="B42" i="2" s="1"/>
  <c r="P42" i="2"/>
  <c r="Q42" i="2"/>
  <c r="R42" i="2"/>
  <c r="S42" i="2"/>
  <c r="T42" i="2"/>
  <c r="U42" i="2"/>
  <c r="C42" i="2"/>
  <c r="F42" i="2" s="1"/>
  <c r="X42" i="2"/>
  <c r="D42" i="2" s="1"/>
  <c r="Y42" i="2"/>
  <c r="Z42" i="2"/>
  <c r="G42" i="2" s="1"/>
  <c r="AA42" i="2"/>
  <c r="C43" i="2"/>
  <c r="F43" i="2" s="1"/>
  <c r="J43" i="2"/>
  <c r="K43" i="2"/>
  <c r="A43" i="2" s="1"/>
  <c r="M43" i="2"/>
  <c r="O43" i="2" s="1"/>
  <c r="N43" i="2"/>
  <c r="P43" i="2"/>
  <c r="Q43" i="2"/>
  <c r="R43" i="2"/>
  <c r="S43" i="2"/>
  <c r="T43" i="2"/>
  <c r="U43" i="2"/>
  <c r="X43" i="2"/>
  <c r="D43" i="2" s="1"/>
  <c r="Y43" i="2"/>
  <c r="Z43" i="2"/>
  <c r="AA43" i="2"/>
  <c r="G43" i="2" s="1"/>
  <c r="C44" i="2"/>
  <c r="F44" i="2" s="1"/>
  <c r="J44" i="2"/>
  <c r="A44" i="2" s="1"/>
  <c r="K44" i="2"/>
  <c r="M44" i="2"/>
  <c r="O44" i="2" s="1"/>
  <c r="L44" i="2" s="1"/>
  <c r="B44" i="2" s="1"/>
  <c r="N44" i="2"/>
  <c r="P44" i="2"/>
  <c r="Q44" i="2"/>
  <c r="R44" i="2"/>
  <c r="S44" i="2"/>
  <c r="T44" i="2"/>
  <c r="U44" i="2"/>
  <c r="X44" i="2"/>
  <c r="D44" i="2" s="1"/>
  <c r="Y44" i="2"/>
  <c r="Z44" i="2"/>
  <c r="G44" i="2" s="1"/>
  <c r="AA44" i="2"/>
  <c r="J45" i="2"/>
  <c r="A45" i="2" s="1"/>
  <c r="K45" i="2"/>
  <c r="M45" i="2"/>
  <c r="O45" i="2" s="1"/>
  <c r="L45" i="2" s="1"/>
  <c r="B45" i="2" s="1"/>
  <c r="E45" i="2" s="1"/>
  <c r="N45" i="2"/>
  <c r="P45" i="2"/>
  <c r="Q45" i="2"/>
  <c r="R45" i="2"/>
  <c r="S45" i="2"/>
  <c r="T45" i="2"/>
  <c r="U45" i="2"/>
  <c r="C45" i="2"/>
  <c r="X45" i="2"/>
  <c r="D45" i="2" s="1"/>
  <c r="Y45" i="2"/>
  <c r="Z45" i="2"/>
  <c r="G45" i="2" s="1"/>
  <c r="AA45" i="2"/>
  <c r="D46" i="2"/>
  <c r="J46" i="2"/>
  <c r="K46" i="2"/>
  <c r="M46" i="2"/>
  <c r="N46" i="2"/>
  <c r="O46" i="2"/>
  <c r="L46" i="2" s="1"/>
  <c r="B46" i="2" s="1"/>
  <c r="P46" i="2"/>
  <c r="Q46" i="2"/>
  <c r="R46" i="2"/>
  <c r="S46" i="2"/>
  <c r="T46" i="2"/>
  <c r="U46" i="2"/>
  <c r="C46" i="2"/>
  <c r="F46" i="2" s="1"/>
  <c r="X46" i="2"/>
  <c r="Y46" i="2"/>
  <c r="Z46" i="2"/>
  <c r="G46" i="2" s="1"/>
  <c r="AA46" i="2"/>
  <c r="A47" i="2"/>
  <c r="G47" i="2"/>
  <c r="J47" i="2"/>
  <c r="K47" i="2"/>
  <c r="M47" i="2"/>
  <c r="N47" i="2"/>
  <c r="O47" i="2"/>
  <c r="L47" i="2" s="1"/>
  <c r="B47" i="2" s="1"/>
  <c r="P47" i="2"/>
  <c r="Q47" i="2"/>
  <c r="R47" i="2"/>
  <c r="S47" i="2"/>
  <c r="T47" i="2"/>
  <c r="U47" i="2"/>
  <c r="C47" i="2"/>
  <c r="F47" i="2" s="1"/>
  <c r="X47" i="2"/>
  <c r="Y47" i="2"/>
  <c r="D47" i="2" s="1"/>
  <c r="Z47" i="2"/>
  <c r="AA47" i="2"/>
  <c r="A48" i="2"/>
  <c r="D48" i="2"/>
  <c r="G48" i="2"/>
  <c r="J48" i="2"/>
  <c r="K48" i="2"/>
  <c r="M48" i="2"/>
  <c r="O48" i="2" s="1"/>
  <c r="L48" i="2" s="1"/>
  <c r="B48" i="2" s="1"/>
  <c r="N48" i="2"/>
  <c r="P48" i="2"/>
  <c r="Q48" i="2"/>
  <c r="R48" i="2"/>
  <c r="S48" i="2"/>
  <c r="T48" i="2"/>
  <c r="U48" i="2"/>
  <c r="C48" i="2"/>
  <c r="F48" i="2" s="1"/>
  <c r="X48" i="2"/>
  <c r="Y48" i="2"/>
  <c r="Z48" i="2"/>
  <c r="AA48" i="2"/>
  <c r="A49" i="2"/>
  <c r="J49" i="2"/>
  <c r="K49" i="2"/>
  <c r="M49" i="2"/>
  <c r="O49" i="2" s="1"/>
  <c r="L49" i="2" s="1"/>
  <c r="B49" i="2" s="1"/>
  <c r="N49" i="2"/>
  <c r="P49" i="2"/>
  <c r="Q49" i="2"/>
  <c r="R49" i="2"/>
  <c r="S49" i="2"/>
  <c r="T49" i="2"/>
  <c r="U49" i="2"/>
  <c r="C49" i="2"/>
  <c r="F49" i="2" s="1"/>
  <c r="X49" i="2"/>
  <c r="Y49" i="2"/>
  <c r="D49" i="2" s="1"/>
  <c r="Z49" i="2"/>
  <c r="G49" i="2" s="1"/>
  <c r="AA49" i="2"/>
  <c r="J50" i="2"/>
  <c r="K50" i="2"/>
  <c r="A50" i="2" s="1"/>
  <c r="E50" i="2" s="1"/>
  <c r="M50" i="2"/>
  <c r="N50" i="2"/>
  <c r="O50" i="2" s="1"/>
  <c r="L50" i="2" s="1"/>
  <c r="B50" i="2" s="1"/>
  <c r="P50" i="2"/>
  <c r="Q50" i="2"/>
  <c r="R50" i="2"/>
  <c r="S50" i="2"/>
  <c r="T50" i="2"/>
  <c r="U50" i="2"/>
  <c r="C50" i="2"/>
  <c r="X50" i="2"/>
  <c r="D50" i="2" s="1"/>
  <c r="F50" i="2" s="1"/>
  <c r="Y50" i="2"/>
  <c r="Z50" i="2"/>
  <c r="G50" i="2" s="1"/>
  <c r="AA50" i="2"/>
  <c r="C51" i="2"/>
  <c r="J51" i="2"/>
  <c r="K51" i="2"/>
  <c r="A51" i="2" s="1"/>
  <c r="M51" i="2"/>
  <c r="O51" i="2" s="1"/>
  <c r="N51" i="2"/>
  <c r="P51" i="2"/>
  <c r="Q51" i="2"/>
  <c r="R51" i="2"/>
  <c r="S51" i="2"/>
  <c r="T51" i="2"/>
  <c r="U51" i="2"/>
  <c r="X51" i="2"/>
  <c r="D51" i="2" s="1"/>
  <c r="Y51" i="2"/>
  <c r="Z51" i="2"/>
  <c r="AA51" i="2"/>
  <c r="G51" i="2" s="1"/>
  <c r="C52" i="2"/>
  <c r="F52" i="2" s="1"/>
  <c r="J52" i="2"/>
  <c r="A52" i="2" s="1"/>
  <c r="K52" i="2"/>
  <c r="M52" i="2"/>
  <c r="O52" i="2" s="1"/>
  <c r="N52" i="2"/>
  <c r="P52" i="2"/>
  <c r="Q52" i="2"/>
  <c r="R52" i="2"/>
  <c r="S52" i="2"/>
  <c r="T52" i="2"/>
  <c r="U52" i="2"/>
  <c r="X52" i="2"/>
  <c r="D52" i="2" s="1"/>
  <c r="Y52" i="2"/>
  <c r="Z52" i="2"/>
  <c r="G52" i="2" s="1"/>
  <c r="AA52" i="2"/>
  <c r="J53" i="2"/>
  <c r="A53" i="2" s="1"/>
  <c r="K53" i="2"/>
  <c r="M53" i="2"/>
  <c r="O53" i="2" s="1"/>
  <c r="N53" i="2"/>
  <c r="P53" i="2"/>
  <c r="Q53" i="2"/>
  <c r="R53" i="2"/>
  <c r="S53" i="2"/>
  <c r="T53" i="2"/>
  <c r="U53" i="2"/>
  <c r="C53" i="2"/>
  <c r="X53" i="2"/>
  <c r="D53" i="2" s="1"/>
  <c r="Y53" i="2"/>
  <c r="Z53" i="2"/>
  <c r="G53" i="2" s="1"/>
  <c r="AA53" i="2"/>
  <c r="D54" i="2"/>
  <c r="J54" i="2"/>
  <c r="K54" i="2"/>
  <c r="A54" i="2" s="1"/>
  <c r="M54" i="2"/>
  <c r="N54" i="2"/>
  <c r="O54" i="2"/>
  <c r="P54" i="2"/>
  <c r="Q54" i="2"/>
  <c r="R54" i="2"/>
  <c r="S54" i="2"/>
  <c r="T54" i="2"/>
  <c r="U54" i="2"/>
  <c r="C54" i="2"/>
  <c r="F54" i="2" s="1"/>
  <c r="X54" i="2"/>
  <c r="Y54" i="2"/>
  <c r="Z54" i="2"/>
  <c r="G54" i="2" s="1"/>
  <c r="AA54" i="2"/>
  <c r="A55" i="2"/>
  <c r="G55" i="2"/>
  <c r="J55" i="2"/>
  <c r="K55" i="2"/>
  <c r="M55" i="2"/>
  <c r="N55" i="2"/>
  <c r="O55" i="2"/>
  <c r="P55" i="2"/>
  <c r="Q55" i="2"/>
  <c r="R55" i="2"/>
  <c r="S55" i="2"/>
  <c r="T55" i="2"/>
  <c r="L55" i="2" s="1"/>
  <c r="B55" i="2" s="1"/>
  <c r="U55" i="2"/>
  <c r="C55" i="2"/>
  <c r="X55" i="2"/>
  <c r="Y55" i="2"/>
  <c r="D55" i="2" s="1"/>
  <c r="Z55" i="2"/>
  <c r="AA55" i="2"/>
  <c r="A56" i="2"/>
  <c r="D56" i="2"/>
  <c r="F56" i="2"/>
  <c r="G56" i="2"/>
  <c r="J56" i="2"/>
  <c r="K56" i="2"/>
  <c r="M56" i="2"/>
  <c r="N56" i="2"/>
  <c r="P56" i="2"/>
  <c r="Q56" i="2"/>
  <c r="R56" i="2"/>
  <c r="S56" i="2"/>
  <c r="T56" i="2"/>
  <c r="U56" i="2"/>
  <c r="C56" i="2"/>
  <c r="X56" i="2"/>
  <c r="Y56" i="2"/>
  <c r="Z56" i="2"/>
  <c r="AA56" i="2"/>
  <c r="A57" i="2"/>
  <c r="E57" i="2" s="1"/>
  <c r="J57" i="2"/>
  <c r="K57" i="2"/>
  <c r="M57" i="2"/>
  <c r="O57" i="2" s="1"/>
  <c r="L57" i="2" s="1"/>
  <c r="B57" i="2" s="1"/>
  <c r="N57" i="2"/>
  <c r="P57" i="2"/>
  <c r="Q57" i="2"/>
  <c r="R57" i="2"/>
  <c r="S57" i="2"/>
  <c r="T57" i="2"/>
  <c r="U57" i="2"/>
  <c r="C57" i="2"/>
  <c r="F57" i="2" s="1"/>
  <c r="X57" i="2"/>
  <c r="Y57" i="2"/>
  <c r="D57" i="2" s="1"/>
  <c r="Z57" i="2"/>
  <c r="AA57" i="2"/>
  <c r="J58" i="2"/>
  <c r="K58" i="2"/>
  <c r="M58" i="2"/>
  <c r="N58" i="2"/>
  <c r="O58" i="2" s="1"/>
  <c r="L58" i="2" s="1"/>
  <c r="B58" i="2" s="1"/>
  <c r="P58" i="2"/>
  <c r="Q58" i="2"/>
  <c r="R58" i="2"/>
  <c r="S58" i="2"/>
  <c r="T58" i="2"/>
  <c r="U58" i="2"/>
  <c r="C58" i="2"/>
  <c r="F58" i="2" s="1"/>
  <c r="X58" i="2"/>
  <c r="D58" i="2" s="1"/>
  <c r="Y58" i="2"/>
  <c r="Z58" i="2"/>
  <c r="G58" i="2" s="1"/>
  <c r="AA58" i="2"/>
  <c r="G59" i="2"/>
  <c r="J59" i="2"/>
  <c r="K59" i="2"/>
  <c r="A59" i="2" s="1"/>
  <c r="M59" i="2"/>
  <c r="O59" i="2" s="1"/>
  <c r="L59" i="2" s="1"/>
  <c r="B59" i="2" s="1"/>
  <c r="E59" i="2" s="1"/>
  <c r="N59" i="2"/>
  <c r="P59" i="2"/>
  <c r="Q59" i="2"/>
  <c r="R59" i="2"/>
  <c r="S59" i="2"/>
  <c r="T59" i="2"/>
  <c r="U59" i="2"/>
  <c r="C59" i="2"/>
  <c r="F59" i="2" s="1"/>
  <c r="X59" i="2"/>
  <c r="D59" i="2" s="1"/>
  <c r="Y59" i="2"/>
  <c r="Z59" i="2"/>
  <c r="AA59" i="2"/>
  <c r="C60" i="2"/>
  <c r="J60" i="2"/>
  <c r="K60" i="2"/>
  <c r="A60" i="2" s="1"/>
  <c r="E60" i="2" s="1"/>
  <c r="M60" i="2"/>
  <c r="O60" i="2" s="1"/>
  <c r="L60" i="2" s="1"/>
  <c r="B60" i="2" s="1"/>
  <c r="N60" i="2"/>
  <c r="P60" i="2"/>
  <c r="Q60" i="2"/>
  <c r="R60" i="2"/>
  <c r="S60" i="2"/>
  <c r="T60" i="2"/>
  <c r="U60" i="2"/>
  <c r="X60" i="2"/>
  <c r="D60" i="2" s="1"/>
  <c r="Y60" i="2"/>
  <c r="Z60" i="2"/>
  <c r="G60" i="2" s="1"/>
  <c r="AA60" i="2"/>
  <c r="J61" i="2"/>
  <c r="A61" i="2" s="1"/>
  <c r="E61" i="2" s="1"/>
  <c r="K61" i="2"/>
  <c r="M61" i="2"/>
  <c r="O61" i="2" s="1"/>
  <c r="L61" i="2" s="1"/>
  <c r="B61" i="2" s="1"/>
  <c r="N61" i="2"/>
  <c r="P61" i="2"/>
  <c r="Q61" i="2"/>
  <c r="R61" i="2"/>
  <c r="S61" i="2"/>
  <c r="T61" i="2"/>
  <c r="U61" i="2"/>
  <c r="C61" i="2"/>
  <c r="F61" i="2" s="1"/>
  <c r="X61" i="2"/>
  <c r="D61" i="2" s="1"/>
  <c r="Y61" i="2"/>
  <c r="Z61" i="2"/>
  <c r="G61" i="2" s="1"/>
  <c r="AA61" i="2"/>
  <c r="D62" i="2"/>
  <c r="J62" i="2"/>
  <c r="K62" i="2"/>
  <c r="M62" i="2"/>
  <c r="O62" i="2" s="1"/>
  <c r="L62" i="2" s="1"/>
  <c r="B62" i="2" s="1"/>
  <c r="N62" i="2"/>
  <c r="P62" i="2"/>
  <c r="Q62" i="2"/>
  <c r="R62" i="2"/>
  <c r="S62" i="2"/>
  <c r="T62" i="2"/>
  <c r="U62" i="2"/>
  <c r="C62" i="2"/>
  <c r="F62" i="2" s="1"/>
  <c r="X62" i="2"/>
  <c r="Y62" i="2"/>
  <c r="Z62" i="2"/>
  <c r="G62" i="2" s="1"/>
  <c r="AA62" i="2"/>
  <c r="G63" i="2"/>
  <c r="J63" i="2"/>
  <c r="K63" i="2"/>
  <c r="A63" i="2" s="1"/>
  <c r="E63" i="2" s="1"/>
  <c r="M63" i="2"/>
  <c r="N63" i="2"/>
  <c r="O63" i="2"/>
  <c r="L63" i="2" s="1"/>
  <c r="B63" i="2" s="1"/>
  <c r="P63" i="2"/>
  <c r="Q63" i="2"/>
  <c r="R63" i="2"/>
  <c r="S63" i="2"/>
  <c r="T63" i="2"/>
  <c r="U63" i="2"/>
  <c r="C63" i="2"/>
  <c r="F63" i="2" s="1"/>
  <c r="X63" i="2"/>
  <c r="D63" i="2" s="1"/>
  <c r="Y63" i="2"/>
  <c r="Z63" i="2"/>
  <c r="AA63" i="2"/>
  <c r="J64" i="2"/>
  <c r="K64" i="2"/>
  <c r="A64" i="2" s="1"/>
  <c r="M64" i="2"/>
  <c r="N64" i="2"/>
  <c r="O64" i="2" s="1"/>
  <c r="L64" i="2" s="1"/>
  <c r="B64" i="2" s="1"/>
  <c r="P64" i="2"/>
  <c r="Q64" i="2"/>
  <c r="R64" i="2"/>
  <c r="S64" i="2"/>
  <c r="T64" i="2"/>
  <c r="U64" i="2"/>
  <c r="C64" i="2"/>
  <c r="X64" i="2"/>
  <c r="D64" i="2" s="1"/>
  <c r="Y64" i="2"/>
  <c r="Z64" i="2"/>
  <c r="AA64" i="2"/>
  <c r="G64" i="2" s="1"/>
  <c r="C65" i="2"/>
  <c r="J65" i="2"/>
  <c r="K65" i="2"/>
  <c r="A65" i="2" s="1"/>
  <c r="M65" i="2"/>
  <c r="O65" i="2" s="1"/>
  <c r="L65" i="2" s="1"/>
  <c r="B65" i="2" s="1"/>
  <c r="N65" i="2"/>
  <c r="P65" i="2"/>
  <c r="Q65" i="2"/>
  <c r="R65" i="2"/>
  <c r="S65" i="2"/>
  <c r="T65" i="2"/>
  <c r="U65" i="2"/>
  <c r="X65" i="2"/>
  <c r="D65" i="2" s="1"/>
  <c r="Y65" i="2"/>
  <c r="Z65" i="2"/>
  <c r="AA65" i="2"/>
  <c r="G65" i="2" s="1"/>
  <c r="J66" i="2"/>
  <c r="K66" i="2"/>
  <c r="A66" i="2" s="1"/>
  <c r="M66" i="2"/>
  <c r="O66" i="2" s="1"/>
  <c r="L66" i="2" s="1"/>
  <c r="B66" i="2" s="1"/>
  <c r="N66" i="2"/>
  <c r="P66" i="2"/>
  <c r="Q66" i="2"/>
  <c r="R66" i="2"/>
  <c r="S66" i="2"/>
  <c r="T66" i="2"/>
  <c r="U66" i="2"/>
  <c r="C66" i="2"/>
  <c r="X66" i="2"/>
  <c r="D66" i="2" s="1"/>
  <c r="Y66" i="2"/>
  <c r="Z66" i="2"/>
  <c r="G66" i="2" s="1"/>
  <c r="AA66" i="2"/>
  <c r="G67" i="2"/>
  <c r="J67" i="2"/>
  <c r="K67" i="2"/>
  <c r="A67" i="2" s="1"/>
  <c r="M67" i="2"/>
  <c r="N67" i="2"/>
  <c r="O67" i="2"/>
  <c r="L67" i="2" s="1"/>
  <c r="B67" i="2" s="1"/>
  <c r="P67" i="2"/>
  <c r="Q67" i="2"/>
  <c r="R67" i="2"/>
  <c r="S67" i="2"/>
  <c r="T67" i="2"/>
  <c r="U67" i="2"/>
  <c r="C67" i="2"/>
  <c r="F67" i="2" s="1"/>
  <c r="X67" i="2"/>
  <c r="D67" i="2" s="1"/>
  <c r="Y67" i="2"/>
  <c r="Z67" i="2"/>
  <c r="AA67" i="2"/>
  <c r="D68" i="2"/>
  <c r="J68" i="2"/>
  <c r="K68" i="2"/>
  <c r="A68" i="2" s="1"/>
  <c r="M68" i="2"/>
  <c r="N68" i="2"/>
  <c r="O68" i="2"/>
  <c r="P68" i="2"/>
  <c r="Q68" i="2"/>
  <c r="R68" i="2"/>
  <c r="S68" i="2"/>
  <c r="T68" i="2"/>
  <c r="L68" i="2" s="1"/>
  <c r="B68" i="2" s="1"/>
  <c r="U68" i="2"/>
  <c r="C68" i="2"/>
  <c r="F68" i="2" s="1"/>
  <c r="X68" i="2"/>
  <c r="Y68" i="2"/>
  <c r="Z68" i="2"/>
  <c r="G68" i="2" s="1"/>
  <c r="AA68" i="2"/>
  <c r="A69" i="2"/>
  <c r="E69" i="2" s="1"/>
  <c r="G69" i="2"/>
  <c r="J69" i="2"/>
  <c r="K69" i="2"/>
  <c r="M69" i="2"/>
  <c r="N69" i="2"/>
  <c r="O69" i="2"/>
  <c r="L69" i="2" s="1"/>
  <c r="B69" i="2" s="1"/>
  <c r="P69" i="2"/>
  <c r="Q69" i="2"/>
  <c r="R69" i="2"/>
  <c r="S69" i="2"/>
  <c r="T69" i="2"/>
  <c r="U69" i="2"/>
  <c r="C69" i="2"/>
  <c r="X69" i="2"/>
  <c r="Y69" i="2"/>
  <c r="D69" i="2" s="1"/>
  <c r="Z69" i="2"/>
  <c r="AA69" i="2"/>
  <c r="D70" i="2"/>
  <c r="J70" i="2"/>
  <c r="A70" i="2" s="1"/>
  <c r="K70" i="2"/>
  <c r="M70" i="2"/>
  <c r="N70" i="2"/>
  <c r="O70" i="2" s="1"/>
  <c r="L70" i="2" s="1"/>
  <c r="B70" i="2" s="1"/>
  <c r="P70" i="2"/>
  <c r="Q70" i="2"/>
  <c r="R70" i="2"/>
  <c r="S70" i="2"/>
  <c r="T70" i="2"/>
  <c r="U70" i="2"/>
  <c r="C70" i="2"/>
  <c r="F70" i="2" s="1"/>
  <c r="X70" i="2"/>
  <c r="Y70" i="2"/>
  <c r="Z70" i="2"/>
  <c r="G70" i="2" s="1"/>
  <c r="AA70" i="2"/>
  <c r="C71" i="2"/>
  <c r="J71" i="2"/>
  <c r="K71" i="2"/>
  <c r="A71" i="2" s="1"/>
  <c r="M71" i="2"/>
  <c r="N71" i="2"/>
  <c r="O71" i="2"/>
  <c r="L71" i="2" s="1"/>
  <c r="B71" i="2" s="1"/>
  <c r="P71" i="2"/>
  <c r="Q71" i="2"/>
  <c r="R71" i="2"/>
  <c r="S71" i="2"/>
  <c r="T71" i="2"/>
  <c r="U71" i="2"/>
  <c r="X71" i="2"/>
  <c r="Y71" i="2"/>
  <c r="D71" i="2" s="1"/>
  <c r="Z71" i="2"/>
  <c r="AA71" i="2"/>
  <c r="G71" i="2" s="1"/>
  <c r="J72" i="2"/>
  <c r="K72" i="2"/>
  <c r="A72" i="2" s="1"/>
  <c r="M72" i="2"/>
  <c r="N72" i="2"/>
  <c r="O72" i="2" s="1"/>
  <c r="P72" i="2"/>
  <c r="Q72" i="2"/>
  <c r="R72" i="2"/>
  <c r="S72" i="2"/>
  <c r="T72" i="2"/>
  <c r="U72" i="2"/>
  <c r="C72" i="2"/>
  <c r="X72" i="2"/>
  <c r="D72" i="2" s="1"/>
  <c r="Y72" i="2"/>
  <c r="Z72" i="2"/>
  <c r="AA72" i="2"/>
  <c r="G72" i="2" s="1"/>
  <c r="C73" i="2"/>
  <c r="E73" i="2"/>
  <c r="J73" i="2"/>
  <c r="K73" i="2"/>
  <c r="A73" i="2" s="1"/>
  <c r="M73" i="2"/>
  <c r="O73" i="2" s="1"/>
  <c r="L73" i="2" s="1"/>
  <c r="B73" i="2" s="1"/>
  <c r="N73" i="2"/>
  <c r="P73" i="2"/>
  <c r="Q73" i="2"/>
  <c r="R73" i="2"/>
  <c r="S73" i="2"/>
  <c r="T73" i="2"/>
  <c r="U73" i="2"/>
  <c r="X73" i="2"/>
  <c r="D73" i="2" s="1"/>
  <c r="Y73" i="2"/>
  <c r="Z73" i="2"/>
  <c r="AA73" i="2"/>
  <c r="G73" i="2" s="1"/>
  <c r="J74" i="2"/>
  <c r="K74" i="2"/>
  <c r="A74" i="2" s="1"/>
  <c r="M74" i="2"/>
  <c r="O74" i="2" s="1"/>
  <c r="N74" i="2"/>
  <c r="P74" i="2"/>
  <c r="Q74" i="2"/>
  <c r="R74" i="2"/>
  <c r="S74" i="2"/>
  <c r="T74" i="2"/>
  <c r="U74" i="2"/>
  <c r="C74" i="2"/>
  <c r="X74" i="2"/>
  <c r="D74" i="2" s="1"/>
  <c r="Y74" i="2"/>
  <c r="Z74" i="2"/>
  <c r="G74" i="2" s="1"/>
  <c r="AA74" i="2"/>
  <c r="G75" i="2"/>
  <c r="J75" i="2"/>
  <c r="K75" i="2"/>
  <c r="A75" i="2" s="1"/>
  <c r="E75" i="2" s="1"/>
  <c r="M75" i="2"/>
  <c r="N75" i="2"/>
  <c r="O75" i="2"/>
  <c r="L75" i="2" s="1"/>
  <c r="B75" i="2" s="1"/>
  <c r="P75" i="2"/>
  <c r="Q75" i="2"/>
  <c r="R75" i="2"/>
  <c r="S75" i="2"/>
  <c r="T75" i="2"/>
  <c r="U75" i="2"/>
  <c r="C75" i="2"/>
  <c r="X75" i="2"/>
  <c r="D75" i="2" s="1"/>
  <c r="Y75" i="2"/>
  <c r="Z75" i="2"/>
  <c r="AA75" i="2"/>
  <c r="D76" i="2"/>
  <c r="J76" i="2"/>
  <c r="K76" i="2"/>
  <c r="A76" i="2" s="1"/>
  <c r="M76" i="2"/>
  <c r="N76" i="2"/>
  <c r="O76" i="2"/>
  <c r="P76" i="2"/>
  <c r="Q76" i="2"/>
  <c r="R76" i="2"/>
  <c r="S76" i="2"/>
  <c r="T76" i="2"/>
  <c r="L76" i="2" s="1"/>
  <c r="B76" i="2" s="1"/>
  <c r="U76" i="2"/>
  <c r="C76" i="2"/>
  <c r="F76" i="2" s="1"/>
  <c r="X76" i="2"/>
  <c r="Y76" i="2"/>
  <c r="Z76" i="2"/>
  <c r="G76" i="2" s="1"/>
  <c r="AA76" i="2"/>
  <c r="A77" i="2"/>
  <c r="G77" i="2"/>
  <c r="J77" i="2"/>
  <c r="K77" i="2"/>
  <c r="M77" i="2"/>
  <c r="N77" i="2"/>
  <c r="O77" i="2"/>
  <c r="P77" i="2"/>
  <c r="Q77" i="2"/>
  <c r="R77" i="2"/>
  <c r="S77" i="2"/>
  <c r="T77" i="2"/>
  <c r="U77" i="2"/>
  <c r="C77" i="2"/>
  <c r="X77" i="2"/>
  <c r="Y77" i="2"/>
  <c r="D77" i="2" s="1"/>
  <c r="Z77" i="2"/>
  <c r="AA77" i="2"/>
  <c r="D78" i="2"/>
  <c r="J78" i="2"/>
  <c r="A78" i="2" s="1"/>
  <c r="K78" i="2"/>
  <c r="M78" i="2"/>
  <c r="N78" i="2"/>
  <c r="O78" i="2" s="1"/>
  <c r="L78" i="2" s="1"/>
  <c r="B78" i="2" s="1"/>
  <c r="P78" i="2"/>
  <c r="Q78" i="2"/>
  <c r="R78" i="2"/>
  <c r="S78" i="2"/>
  <c r="T78" i="2"/>
  <c r="U78" i="2"/>
  <c r="C78" i="2"/>
  <c r="F78" i="2" s="1"/>
  <c r="X78" i="2"/>
  <c r="Y78" i="2"/>
  <c r="Z78" i="2"/>
  <c r="G78" i="2" s="1"/>
  <c r="AA78" i="2"/>
  <c r="C79" i="2"/>
  <c r="J79" i="2"/>
  <c r="K79" i="2"/>
  <c r="A79" i="2" s="1"/>
  <c r="M79" i="2"/>
  <c r="N79" i="2"/>
  <c r="O79" i="2" s="1"/>
  <c r="L79" i="2" s="1"/>
  <c r="B79" i="2" s="1"/>
  <c r="P79" i="2"/>
  <c r="Q79" i="2"/>
  <c r="R79" i="2"/>
  <c r="S79" i="2"/>
  <c r="T79" i="2"/>
  <c r="U79" i="2"/>
  <c r="X79" i="2"/>
  <c r="Y79" i="2"/>
  <c r="D79" i="2" s="1"/>
  <c r="Z79" i="2"/>
  <c r="AA79" i="2"/>
  <c r="G79" i="2" s="1"/>
  <c r="J80" i="2"/>
  <c r="K80" i="2"/>
  <c r="A80" i="2" s="1"/>
  <c r="M80" i="2"/>
  <c r="N80" i="2"/>
  <c r="O80" i="2" s="1"/>
  <c r="P80" i="2"/>
  <c r="Q80" i="2"/>
  <c r="R80" i="2"/>
  <c r="S80" i="2"/>
  <c r="T80" i="2"/>
  <c r="U80" i="2"/>
  <c r="C80" i="2"/>
  <c r="X80" i="2"/>
  <c r="D80" i="2" s="1"/>
  <c r="Y80" i="2"/>
  <c r="Z80" i="2"/>
  <c r="AA80" i="2"/>
  <c r="G80" i="2" s="1"/>
  <c r="C81" i="2"/>
  <c r="F81" i="2" s="1"/>
  <c r="E81" i="2"/>
  <c r="J81" i="2"/>
  <c r="K81" i="2"/>
  <c r="A81" i="2" s="1"/>
  <c r="M81" i="2"/>
  <c r="O81" i="2" s="1"/>
  <c r="L81" i="2" s="1"/>
  <c r="B81" i="2" s="1"/>
  <c r="N81" i="2"/>
  <c r="P81" i="2"/>
  <c r="Q81" i="2"/>
  <c r="R81" i="2"/>
  <c r="S81" i="2"/>
  <c r="T81" i="2"/>
  <c r="U81" i="2"/>
  <c r="X81" i="2"/>
  <c r="D81" i="2" s="1"/>
  <c r="Y81" i="2"/>
  <c r="Z81" i="2"/>
  <c r="AA81" i="2"/>
  <c r="G81" i="2" s="1"/>
  <c r="J82" i="2"/>
  <c r="K82" i="2"/>
  <c r="A82" i="2" s="1"/>
  <c r="M82" i="2"/>
  <c r="O82" i="2" s="1"/>
  <c r="N82" i="2"/>
  <c r="P82" i="2"/>
  <c r="Q82" i="2"/>
  <c r="R82" i="2"/>
  <c r="S82" i="2"/>
  <c r="T82" i="2"/>
  <c r="U82" i="2"/>
  <c r="C82" i="2"/>
  <c r="X82" i="2"/>
  <c r="D82" i="2" s="1"/>
  <c r="Y82" i="2"/>
  <c r="Z82" i="2"/>
  <c r="G82" i="2" s="1"/>
  <c r="AA82" i="2"/>
  <c r="G83" i="2"/>
  <c r="J83" i="2"/>
  <c r="K83" i="2"/>
  <c r="A83" i="2" s="1"/>
  <c r="M83" i="2"/>
  <c r="N83" i="2"/>
  <c r="O83" i="2"/>
  <c r="L83" i="2" s="1"/>
  <c r="B83" i="2" s="1"/>
  <c r="P83" i="2"/>
  <c r="Q83" i="2"/>
  <c r="R83" i="2"/>
  <c r="S83" i="2"/>
  <c r="T83" i="2"/>
  <c r="U83" i="2"/>
  <c r="C83" i="2"/>
  <c r="X83" i="2"/>
  <c r="D83" i="2" s="1"/>
  <c r="Y83" i="2"/>
  <c r="Z83" i="2"/>
  <c r="AA83" i="2"/>
  <c r="D84" i="2"/>
  <c r="J84" i="2"/>
  <c r="K84" i="2"/>
  <c r="A84" i="2" s="1"/>
  <c r="M84" i="2"/>
  <c r="N84" i="2"/>
  <c r="O84" i="2"/>
  <c r="P84" i="2"/>
  <c r="Q84" i="2"/>
  <c r="R84" i="2"/>
  <c r="S84" i="2"/>
  <c r="T84" i="2"/>
  <c r="L84" i="2" s="1"/>
  <c r="B84" i="2" s="1"/>
  <c r="U84" i="2"/>
  <c r="C84" i="2"/>
  <c r="F84" i="2" s="1"/>
  <c r="X84" i="2"/>
  <c r="Y84" i="2"/>
  <c r="Z84" i="2"/>
  <c r="G84" i="2" s="1"/>
  <c r="AA84" i="2"/>
  <c r="A85" i="2"/>
  <c r="G85" i="2"/>
  <c r="J85" i="2"/>
  <c r="K85" i="2"/>
  <c r="M85" i="2"/>
  <c r="N85" i="2"/>
  <c r="O85" i="2"/>
  <c r="P85" i="2"/>
  <c r="Q85" i="2"/>
  <c r="R85" i="2"/>
  <c r="S85" i="2"/>
  <c r="T85" i="2"/>
  <c r="U85" i="2"/>
  <c r="C85" i="2"/>
  <c r="X85" i="2"/>
  <c r="Y85" i="2"/>
  <c r="D85" i="2" s="1"/>
  <c r="Z85" i="2"/>
  <c r="AA85" i="2"/>
  <c r="D86" i="2"/>
  <c r="J86" i="2"/>
  <c r="A86" i="2" s="1"/>
  <c r="K86" i="2"/>
  <c r="M86" i="2"/>
  <c r="N86" i="2"/>
  <c r="O86" i="2" s="1"/>
  <c r="L86" i="2" s="1"/>
  <c r="B86" i="2" s="1"/>
  <c r="P86" i="2"/>
  <c r="Q86" i="2"/>
  <c r="R86" i="2"/>
  <c r="S86" i="2"/>
  <c r="T86" i="2"/>
  <c r="U86" i="2"/>
  <c r="C86" i="2"/>
  <c r="F86" i="2" s="1"/>
  <c r="X86" i="2"/>
  <c r="Y86" i="2"/>
  <c r="Z86" i="2"/>
  <c r="G86" i="2" s="1"/>
  <c r="AA86" i="2"/>
  <c r="C87" i="2"/>
  <c r="J87" i="2"/>
  <c r="K87" i="2"/>
  <c r="A87" i="2" s="1"/>
  <c r="M87" i="2"/>
  <c r="N87" i="2"/>
  <c r="O87" i="2" s="1"/>
  <c r="L87" i="2" s="1"/>
  <c r="B87" i="2" s="1"/>
  <c r="P87" i="2"/>
  <c r="Q87" i="2"/>
  <c r="R87" i="2"/>
  <c r="S87" i="2"/>
  <c r="T87" i="2"/>
  <c r="U87" i="2"/>
  <c r="X87" i="2"/>
  <c r="Y87" i="2"/>
  <c r="D87" i="2" s="1"/>
  <c r="Z87" i="2"/>
  <c r="AA87" i="2"/>
  <c r="G87" i="2" s="1"/>
  <c r="F88" i="2"/>
  <c r="J88" i="2"/>
  <c r="K88" i="2"/>
  <c r="A88" i="2" s="1"/>
  <c r="M88" i="2"/>
  <c r="N88" i="2"/>
  <c r="O88" i="2" s="1"/>
  <c r="L88" i="2" s="1"/>
  <c r="B88" i="2" s="1"/>
  <c r="P88" i="2"/>
  <c r="Q88" i="2"/>
  <c r="R88" i="2"/>
  <c r="S88" i="2"/>
  <c r="T88" i="2"/>
  <c r="U88" i="2"/>
  <c r="C88" i="2"/>
  <c r="X88" i="2"/>
  <c r="D88" i="2" s="1"/>
  <c r="Y88" i="2"/>
  <c r="Z88" i="2"/>
  <c r="AA88" i="2"/>
  <c r="G88" i="2" s="1"/>
  <c r="C89" i="2"/>
  <c r="F89" i="2" s="1"/>
  <c r="J89" i="2"/>
  <c r="K89" i="2"/>
  <c r="A89" i="2" s="1"/>
  <c r="M89" i="2"/>
  <c r="O89" i="2" s="1"/>
  <c r="N89" i="2"/>
  <c r="P89" i="2"/>
  <c r="Q89" i="2"/>
  <c r="R89" i="2"/>
  <c r="S89" i="2"/>
  <c r="T89" i="2"/>
  <c r="U89" i="2"/>
  <c r="X89" i="2"/>
  <c r="D89" i="2" s="1"/>
  <c r="Y89" i="2"/>
  <c r="Z89" i="2"/>
  <c r="G89" i="2" s="1"/>
  <c r="AA89" i="2"/>
  <c r="J90" i="2"/>
  <c r="K90" i="2"/>
  <c r="A90" i="2" s="1"/>
  <c r="M90" i="2"/>
  <c r="O90" i="2" s="1"/>
  <c r="N90" i="2"/>
  <c r="P90" i="2"/>
  <c r="Q90" i="2"/>
  <c r="R90" i="2"/>
  <c r="S90" i="2"/>
  <c r="T90" i="2"/>
  <c r="U90" i="2"/>
  <c r="C90" i="2"/>
  <c r="X90" i="2"/>
  <c r="D90" i="2" s="1"/>
  <c r="Y90" i="2"/>
  <c r="Z90" i="2"/>
  <c r="G90" i="2" s="1"/>
  <c r="AA90" i="2"/>
  <c r="C91" i="2"/>
  <c r="J91" i="2"/>
  <c r="K91" i="2"/>
  <c r="M91" i="2"/>
  <c r="O91" i="2" s="1"/>
  <c r="L91" i="2" s="1"/>
  <c r="B91" i="2" s="1"/>
  <c r="N91" i="2"/>
  <c r="P91" i="2"/>
  <c r="Q91" i="2"/>
  <c r="R91" i="2"/>
  <c r="S91" i="2"/>
  <c r="T91" i="2"/>
  <c r="U91" i="2"/>
  <c r="X91" i="2"/>
  <c r="D91" i="2" s="1"/>
  <c r="Y91" i="2"/>
  <c r="Z91" i="2"/>
  <c r="G91" i="2" s="1"/>
  <c r="AA91" i="2"/>
  <c r="G92" i="2"/>
  <c r="J92" i="2"/>
  <c r="K92" i="2"/>
  <c r="A92" i="2" s="1"/>
  <c r="M92" i="2"/>
  <c r="N92" i="2"/>
  <c r="O92" i="2"/>
  <c r="L92" i="2" s="1"/>
  <c r="B92" i="2" s="1"/>
  <c r="P92" i="2"/>
  <c r="Q92" i="2"/>
  <c r="R92" i="2"/>
  <c r="S92" i="2"/>
  <c r="T92" i="2"/>
  <c r="U92" i="2"/>
  <c r="C92" i="2"/>
  <c r="X92" i="2"/>
  <c r="D92" i="2" s="1"/>
  <c r="Y92" i="2"/>
  <c r="Z92" i="2"/>
  <c r="AA92" i="2"/>
  <c r="A93" i="2"/>
  <c r="D93" i="2"/>
  <c r="G93" i="2"/>
  <c r="J93" i="2"/>
  <c r="K93" i="2"/>
  <c r="M93" i="2"/>
  <c r="N93" i="2"/>
  <c r="O93" i="2"/>
  <c r="L93" i="2" s="1"/>
  <c r="B93" i="2" s="1"/>
  <c r="E93" i="2" s="1"/>
  <c r="P93" i="2"/>
  <c r="Q93" i="2"/>
  <c r="R93" i="2"/>
  <c r="S93" i="2"/>
  <c r="T93" i="2"/>
  <c r="U93" i="2"/>
  <c r="C93" i="2"/>
  <c r="X93" i="2"/>
  <c r="Y93" i="2"/>
  <c r="Z93" i="2"/>
  <c r="AA93" i="2"/>
  <c r="D94" i="2"/>
  <c r="F94" i="2" s="1"/>
  <c r="J94" i="2"/>
  <c r="A94" i="2" s="1"/>
  <c r="K94" i="2"/>
  <c r="M94" i="2"/>
  <c r="N94" i="2"/>
  <c r="O94" i="2" s="1"/>
  <c r="L94" i="2" s="1"/>
  <c r="B94" i="2" s="1"/>
  <c r="P94" i="2"/>
  <c r="Q94" i="2"/>
  <c r="R94" i="2"/>
  <c r="S94" i="2"/>
  <c r="T94" i="2"/>
  <c r="U94" i="2"/>
  <c r="C94" i="2"/>
  <c r="X94" i="2"/>
  <c r="Y94" i="2"/>
  <c r="Z94" i="2"/>
  <c r="G94" i="2" s="1"/>
  <c r="AA94" i="2"/>
  <c r="J95" i="2"/>
  <c r="K95" i="2"/>
  <c r="A95" i="2" s="1"/>
  <c r="M95" i="2"/>
  <c r="N95" i="2"/>
  <c r="O95" i="2"/>
  <c r="P95" i="2"/>
  <c r="Q95" i="2"/>
  <c r="R95" i="2"/>
  <c r="S95" i="2"/>
  <c r="T95" i="2"/>
  <c r="U95" i="2"/>
  <c r="C95" i="2"/>
  <c r="F95" i="2" s="1"/>
  <c r="X95" i="2"/>
  <c r="Y95" i="2"/>
  <c r="D95" i="2" s="1"/>
  <c r="Z95" i="2"/>
  <c r="AA95" i="2"/>
  <c r="G95" i="2" s="1"/>
  <c r="J96" i="2"/>
  <c r="K96" i="2"/>
  <c r="A96" i="2" s="1"/>
  <c r="L96" i="2"/>
  <c r="B96" i="2" s="1"/>
  <c r="M96" i="2"/>
  <c r="N96" i="2"/>
  <c r="O96" i="2" s="1"/>
  <c r="P96" i="2"/>
  <c r="Q96" i="2"/>
  <c r="R96" i="2"/>
  <c r="S96" i="2"/>
  <c r="T96" i="2"/>
  <c r="U96" i="2"/>
  <c r="C96" i="2"/>
  <c r="X96" i="2"/>
  <c r="D96" i="2" s="1"/>
  <c r="Y96" i="2"/>
  <c r="Z96" i="2"/>
  <c r="AA96" i="2"/>
  <c r="A97" i="2"/>
  <c r="C97" i="2"/>
  <c r="J97" i="2"/>
  <c r="K97" i="2"/>
  <c r="M97" i="2"/>
  <c r="N97" i="2"/>
  <c r="P97" i="2"/>
  <c r="Q97" i="2"/>
  <c r="R97" i="2"/>
  <c r="S97" i="2"/>
  <c r="T97" i="2"/>
  <c r="U97" i="2"/>
  <c r="X97" i="2"/>
  <c r="D97" i="2" s="1"/>
  <c r="Y97" i="2"/>
  <c r="Z97" i="2"/>
  <c r="AA97" i="2"/>
  <c r="G97" i="2" s="1"/>
  <c r="J98" i="2"/>
  <c r="K98" i="2"/>
  <c r="M98" i="2"/>
  <c r="O98" i="2" s="1"/>
  <c r="N98" i="2"/>
  <c r="P98" i="2"/>
  <c r="Q98" i="2"/>
  <c r="R98" i="2"/>
  <c r="S98" i="2"/>
  <c r="T98" i="2"/>
  <c r="U98" i="2"/>
  <c r="C98" i="2"/>
  <c r="F98" i="2" s="1"/>
  <c r="X98" i="2"/>
  <c r="D98" i="2" s="1"/>
  <c r="Y98" i="2"/>
  <c r="Z98" i="2"/>
  <c r="AA98" i="2"/>
  <c r="J99" i="2"/>
  <c r="K99" i="2"/>
  <c r="A99" i="2" s="1"/>
  <c r="M99" i="2"/>
  <c r="O99" i="2" s="1"/>
  <c r="L99" i="2" s="1"/>
  <c r="B99" i="2" s="1"/>
  <c r="E99" i="2" s="1"/>
  <c r="N99" i="2"/>
  <c r="P99" i="2"/>
  <c r="Q99" i="2"/>
  <c r="R99" i="2"/>
  <c r="S99" i="2"/>
  <c r="T99" i="2"/>
  <c r="U99" i="2"/>
  <c r="C99" i="2"/>
  <c r="F99" i="2" s="1"/>
  <c r="X99" i="2"/>
  <c r="D99" i="2" s="1"/>
  <c r="Y99" i="2"/>
  <c r="Z99" i="2"/>
  <c r="G99" i="2" s="1"/>
  <c r="AA99" i="2"/>
  <c r="D100" i="2"/>
  <c r="G100" i="2"/>
  <c r="J100" i="2"/>
  <c r="K100" i="2"/>
  <c r="A100" i="2" s="1"/>
  <c r="M100" i="2"/>
  <c r="O100" i="2" s="1"/>
  <c r="L100" i="2" s="1"/>
  <c r="B100" i="2" s="1"/>
  <c r="E100" i="2" s="1"/>
  <c r="N100" i="2"/>
  <c r="P100" i="2"/>
  <c r="Q100" i="2"/>
  <c r="R100" i="2"/>
  <c r="S100" i="2"/>
  <c r="T100" i="2"/>
  <c r="U100" i="2"/>
  <c r="C100" i="2"/>
  <c r="F100" i="2" s="1"/>
  <c r="X100" i="2"/>
  <c r="Y100" i="2"/>
  <c r="Z100" i="2"/>
  <c r="AA100" i="2"/>
  <c r="C101" i="2"/>
  <c r="F101" i="2" s="1"/>
  <c r="D101" i="2"/>
  <c r="G101" i="2"/>
  <c r="J101" i="2"/>
  <c r="K101" i="2"/>
  <c r="A101" i="2" s="1"/>
  <c r="M101" i="2"/>
  <c r="N101" i="2"/>
  <c r="O101" i="2"/>
  <c r="P101" i="2"/>
  <c r="Q101" i="2"/>
  <c r="R101" i="2"/>
  <c r="S101" i="2"/>
  <c r="T101" i="2"/>
  <c r="L101" i="2" s="1"/>
  <c r="B101" i="2" s="1"/>
  <c r="U101" i="2"/>
  <c r="X101" i="2"/>
  <c r="Y101" i="2"/>
  <c r="Z101" i="2"/>
  <c r="AA101" i="2"/>
  <c r="J102" i="2"/>
  <c r="A102" i="2" s="1"/>
  <c r="E102" i="2" s="1"/>
  <c r="K102" i="2"/>
  <c r="M102" i="2"/>
  <c r="O102" i="2" s="1"/>
  <c r="L102" i="2" s="1"/>
  <c r="B102" i="2" s="1"/>
  <c r="N102" i="2"/>
  <c r="P102" i="2"/>
  <c r="Q102" i="2"/>
  <c r="R102" i="2"/>
  <c r="S102" i="2"/>
  <c r="T102" i="2"/>
  <c r="U102" i="2"/>
  <c r="X102" i="2"/>
  <c r="D102" i="2" s="1"/>
  <c r="Y102" i="2"/>
  <c r="Z102" i="2"/>
  <c r="G102" i="2" s="1"/>
  <c r="AA102" i="2"/>
  <c r="G103" i="2"/>
  <c r="J103" i="2"/>
  <c r="K103" i="2"/>
  <c r="A103" i="2" s="1"/>
  <c r="M103" i="2"/>
  <c r="N103" i="2"/>
  <c r="O103" i="2"/>
  <c r="L103" i="2" s="1"/>
  <c r="B103" i="2" s="1"/>
  <c r="P103" i="2"/>
  <c r="Q103" i="2"/>
  <c r="R103" i="2"/>
  <c r="S103" i="2"/>
  <c r="T103" i="2"/>
  <c r="U103" i="2"/>
  <c r="C103" i="2"/>
  <c r="F103" i="2" s="1"/>
  <c r="X103" i="2"/>
  <c r="D103" i="2" s="1"/>
  <c r="Y103" i="2"/>
  <c r="Z103" i="2"/>
  <c r="AA103" i="2"/>
  <c r="J104" i="2"/>
  <c r="K104" i="2"/>
  <c r="A104" i="2" s="1"/>
  <c r="M104" i="2"/>
  <c r="O104" i="2" s="1"/>
  <c r="L104" i="2" s="1"/>
  <c r="B104" i="2" s="1"/>
  <c r="N104" i="2"/>
  <c r="P104" i="2"/>
  <c r="Q104" i="2"/>
  <c r="R104" i="2"/>
  <c r="S104" i="2"/>
  <c r="T104" i="2"/>
  <c r="U104" i="2"/>
  <c r="C104" i="2"/>
  <c r="F104" i="2" s="1"/>
  <c r="X104" i="2"/>
  <c r="D104" i="2" s="1"/>
  <c r="Y104" i="2"/>
  <c r="Z104" i="2"/>
  <c r="G104" i="2" s="1"/>
  <c r="AA104" i="2"/>
  <c r="J105" i="2"/>
  <c r="A105" i="2" s="1"/>
  <c r="K105" i="2"/>
  <c r="M105" i="2"/>
  <c r="O105" i="2" s="1"/>
  <c r="L105" i="2" s="1"/>
  <c r="B105" i="2" s="1"/>
  <c r="N105" i="2"/>
  <c r="P105" i="2"/>
  <c r="Q105" i="2"/>
  <c r="R105" i="2"/>
  <c r="S105" i="2"/>
  <c r="T105" i="2"/>
  <c r="U105" i="2"/>
  <c r="C105" i="2"/>
  <c r="X105" i="2"/>
  <c r="D105" i="2" s="1"/>
  <c r="Y105" i="2"/>
  <c r="Z105" i="2"/>
  <c r="G105" i="2" s="1"/>
  <c r="AA105" i="2"/>
  <c r="G106" i="2"/>
  <c r="J106" i="2"/>
  <c r="A106" i="2" s="1"/>
  <c r="K106" i="2"/>
  <c r="M106" i="2"/>
  <c r="N106" i="2"/>
  <c r="O106" i="2"/>
  <c r="L106" i="2" s="1"/>
  <c r="B106" i="2" s="1"/>
  <c r="P106" i="2"/>
  <c r="Q106" i="2"/>
  <c r="R106" i="2"/>
  <c r="S106" i="2"/>
  <c r="T106" i="2"/>
  <c r="U106" i="2"/>
  <c r="C106" i="2"/>
  <c r="F106" i="2" s="1"/>
  <c r="X106" i="2"/>
  <c r="D106" i="2" s="1"/>
  <c r="Y106" i="2"/>
  <c r="Z106" i="2"/>
  <c r="AA106" i="2"/>
  <c r="D107" i="2"/>
  <c r="G107" i="2"/>
  <c r="J107" i="2"/>
  <c r="K107" i="2"/>
  <c r="A107" i="2" s="1"/>
  <c r="M107" i="2"/>
  <c r="N107" i="2"/>
  <c r="O107" i="2"/>
  <c r="P107" i="2"/>
  <c r="Q107" i="2"/>
  <c r="R107" i="2"/>
  <c r="S107" i="2"/>
  <c r="T107" i="2"/>
  <c r="L107" i="2" s="1"/>
  <c r="B107" i="2" s="1"/>
  <c r="U107" i="2"/>
  <c r="C107" i="2"/>
  <c r="F107" i="2" s="1"/>
  <c r="X107" i="2"/>
  <c r="Y107" i="2"/>
  <c r="Z107" i="2"/>
  <c r="AA107" i="2"/>
  <c r="A108" i="2"/>
  <c r="J108" i="2"/>
  <c r="K108" i="2"/>
  <c r="M108" i="2"/>
  <c r="N108" i="2"/>
  <c r="O108" i="2"/>
  <c r="P108" i="2"/>
  <c r="Q108" i="2"/>
  <c r="L108" i="2" s="1"/>
  <c r="B108" i="2" s="1"/>
  <c r="R108" i="2"/>
  <c r="S108" i="2"/>
  <c r="T108" i="2"/>
  <c r="U108" i="2"/>
  <c r="C108" i="2"/>
  <c r="X108" i="2"/>
  <c r="Y108" i="2"/>
  <c r="D108" i="2" s="1"/>
  <c r="Z108" i="2"/>
  <c r="G108" i="2" s="1"/>
  <c r="AA108" i="2"/>
  <c r="A109" i="2"/>
  <c r="G109" i="2"/>
  <c r="J109" i="2"/>
  <c r="K109" i="2"/>
  <c r="M109" i="2"/>
  <c r="O109" i="2" s="1"/>
  <c r="L109" i="2" s="1"/>
  <c r="B109" i="2" s="1"/>
  <c r="N109" i="2"/>
  <c r="P109" i="2"/>
  <c r="Q109" i="2"/>
  <c r="R109" i="2"/>
  <c r="S109" i="2"/>
  <c r="T109" i="2"/>
  <c r="U109" i="2"/>
  <c r="C109" i="2"/>
  <c r="F109" i="2" s="1"/>
  <c r="X109" i="2"/>
  <c r="Y109" i="2"/>
  <c r="D109" i="2" s="1"/>
  <c r="Z109" i="2"/>
  <c r="AA109" i="2"/>
  <c r="C110" i="2"/>
  <c r="J110" i="2"/>
  <c r="K110" i="2"/>
  <c r="A110" i="2" s="1"/>
  <c r="M110" i="2"/>
  <c r="O110" i="2" s="1"/>
  <c r="L110" i="2" s="1"/>
  <c r="B110" i="2" s="1"/>
  <c r="N110" i="2"/>
  <c r="P110" i="2"/>
  <c r="Q110" i="2"/>
  <c r="R110" i="2"/>
  <c r="S110" i="2"/>
  <c r="T110" i="2"/>
  <c r="U110" i="2"/>
  <c r="X110" i="2"/>
  <c r="Y110" i="2"/>
  <c r="D110" i="2" s="1"/>
  <c r="Z110" i="2"/>
  <c r="G110" i="2" s="1"/>
  <c r="AA110" i="2"/>
  <c r="C111" i="2"/>
  <c r="F111" i="2" s="1"/>
  <c r="J111" i="2"/>
  <c r="K111" i="2"/>
  <c r="A111" i="2" s="1"/>
  <c r="E111" i="2" s="1"/>
  <c r="M111" i="2"/>
  <c r="N111" i="2"/>
  <c r="O111" i="2"/>
  <c r="L111" i="2" s="1"/>
  <c r="B111" i="2" s="1"/>
  <c r="P111" i="2"/>
  <c r="Q111" i="2"/>
  <c r="R111" i="2"/>
  <c r="S111" i="2"/>
  <c r="T111" i="2"/>
  <c r="U111" i="2"/>
  <c r="X111" i="2"/>
  <c r="D111" i="2" s="1"/>
  <c r="Y111" i="2"/>
  <c r="Z111" i="2"/>
  <c r="AA111" i="2"/>
  <c r="G111" i="2" s="1"/>
  <c r="J112" i="2"/>
  <c r="K112" i="2"/>
  <c r="A112" i="2" s="1"/>
  <c r="M112" i="2"/>
  <c r="O112" i="2" s="1"/>
  <c r="L112" i="2" s="1"/>
  <c r="B112" i="2" s="1"/>
  <c r="N112" i="2"/>
  <c r="P112" i="2"/>
  <c r="Q112" i="2"/>
  <c r="R112" i="2"/>
  <c r="S112" i="2"/>
  <c r="T112" i="2"/>
  <c r="U112" i="2"/>
  <c r="C112" i="2"/>
  <c r="F112" i="2" s="1"/>
  <c r="X112" i="2"/>
  <c r="D112" i="2" s="1"/>
  <c r="Y112" i="2"/>
  <c r="Z112" i="2"/>
  <c r="G112" i="2" s="1"/>
  <c r="AA112" i="2"/>
  <c r="C113" i="2"/>
  <c r="F113" i="2" s="1"/>
  <c r="J113" i="2"/>
  <c r="A113" i="2" s="1"/>
  <c r="K113" i="2"/>
  <c r="M113" i="2"/>
  <c r="O113" i="2" s="1"/>
  <c r="L113" i="2" s="1"/>
  <c r="B113" i="2" s="1"/>
  <c r="N113" i="2"/>
  <c r="P113" i="2"/>
  <c r="Q113" i="2"/>
  <c r="R113" i="2"/>
  <c r="S113" i="2"/>
  <c r="T113" i="2"/>
  <c r="U113" i="2"/>
  <c r="X113" i="2"/>
  <c r="D113" i="2" s="1"/>
  <c r="Y113" i="2"/>
  <c r="Z113" i="2"/>
  <c r="G113" i="2" s="1"/>
  <c r="AA113" i="2"/>
  <c r="G114" i="2"/>
  <c r="J114" i="2"/>
  <c r="A114" i="2" s="1"/>
  <c r="K114" i="2"/>
  <c r="M114" i="2"/>
  <c r="N114" i="2"/>
  <c r="O114" i="2"/>
  <c r="L114" i="2" s="1"/>
  <c r="B114" i="2" s="1"/>
  <c r="P114" i="2"/>
  <c r="Q114" i="2"/>
  <c r="R114" i="2"/>
  <c r="S114" i="2"/>
  <c r="T114" i="2"/>
  <c r="U114" i="2"/>
  <c r="C114" i="2"/>
  <c r="X114" i="2"/>
  <c r="D114" i="2" s="1"/>
  <c r="Y114" i="2"/>
  <c r="Z114" i="2"/>
  <c r="AA114" i="2"/>
  <c r="D115" i="2"/>
  <c r="G115" i="2"/>
  <c r="J115" i="2"/>
  <c r="K115" i="2"/>
  <c r="A115" i="2" s="1"/>
  <c r="M115" i="2"/>
  <c r="N115" i="2"/>
  <c r="O115" i="2"/>
  <c r="P115" i="2"/>
  <c r="Q115" i="2"/>
  <c r="R115" i="2"/>
  <c r="S115" i="2"/>
  <c r="T115" i="2"/>
  <c r="L115" i="2" s="1"/>
  <c r="B115" i="2" s="1"/>
  <c r="U115" i="2"/>
  <c r="C115" i="2"/>
  <c r="F115" i="2" s="1"/>
  <c r="X115" i="2"/>
  <c r="Y115" i="2"/>
  <c r="Z115" i="2"/>
  <c r="AA115" i="2"/>
  <c r="A116" i="2"/>
  <c r="E116" i="2" s="1"/>
  <c r="J116" i="2"/>
  <c r="K116" i="2"/>
  <c r="M116" i="2"/>
  <c r="N116" i="2"/>
  <c r="O116" i="2"/>
  <c r="P116" i="2"/>
  <c r="Q116" i="2"/>
  <c r="L116" i="2" s="1"/>
  <c r="B116" i="2" s="1"/>
  <c r="R116" i="2"/>
  <c r="S116" i="2"/>
  <c r="T116" i="2"/>
  <c r="U116" i="2"/>
  <c r="C116" i="2"/>
  <c r="F116" i="2" s="1"/>
  <c r="X116" i="2"/>
  <c r="Y116" i="2"/>
  <c r="D116" i="2" s="1"/>
  <c r="Z116" i="2"/>
  <c r="G116" i="2" s="1"/>
  <c r="AA116" i="2"/>
  <c r="A117" i="2"/>
  <c r="E117" i="2" s="1"/>
  <c r="G117" i="2"/>
  <c r="J117" i="2"/>
  <c r="K117" i="2"/>
  <c r="M117" i="2"/>
  <c r="O117" i="2" s="1"/>
  <c r="L117" i="2" s="1"/>
  <c r="B117" i="2" s="1"/>
  <c r="N117" i="2"/>
  <c r="P117" i="2"/>
  <c r="Q117" i="2"/>
  <c r="R117" i="2"/>
  <c r="S117" i="2"/>
  <c r="T117" i="2"/>
  <c r="U117" i="2"/>
  <c r="C117" i="2"/>
  <c r="X117" i="2"/>
  <c r="Y117" i="2"/>
  <c r="D117" i="2" s="1"/>
  <c r="Z117" i="2"/>
  <c r="AA117" i="2"/>
  <c r="C118" i="2"/>
  <c r="J118" i="2"/>
  <c r="K118" i="2"/>
  <c r="A118" i="2" s="1"/>
  <c r="E118" i="2" s="1"/>
  <c r="M118" i="2"/>
  <c r="O118" i="2" s="1"/>
  <c r="L118" i="2" s="1"/>
  <c r="B118" i="2" s="1"/>
  <c r="N118" i="2"/>
  <c r="P118" i="2"/>
  <c r="Q118" i="2"/>
  <c r="R118" i="2"/>
  <c r="S118" i="2"/>
  <c r="T118" i="2"/>
  <c r="U118" i="2"/>
  <c r="X118" i="2"/>
  <c r="Y118" i="2"/>
  <c r="D118" i="2" s="1"/>
  <c r="Z118" i="2"/>
  <c r="G118" i="2" s="1"/>
  <c r="AA118" i="2"/>
  <c r="C119" i="2"/>
  <c r="F119" i="2" s="1"/>
  <c r="J119" i="2"/>
  <c r="K119" i="2"/>
  <c r="A119" i="2" s="1"/>
  <c r="M119" i="2"/>
  <c r="N119" i="2"/>
  <c r="O119" i="2"/>
  <c r="L119" i="2" s="1"/>
  <c r="B119" i="2" s="1"/>
  <c r="P119" i="2"/>
  <c r="Q119" i="2"/>
  <c r="R119" i="2"/>
  <c r="S119" i="2"/>
  <c r="T119" i="2"/>
  <c r="U119" i="2"/>
  <c r="X119" i="2"/>
  <c r="D119" i="2" s="1"/>
  <c r="Y119" i="2"/>
  <c r="Z119" i="2"/>
  <c r="AA119" i="2"/>
  <c r="G119" i="2" s="1"/>
  <c r="J120" i="2"/>
  <c r="K120" i="2"/>
  <c r="A120" i="2" s="1"/>
  <c r="E120" i="2" s="1"/>
  <c r="M120" i="2"/>
  <c r="O120" i="2" s="1"/>
  <c r="L120" i="2" s="1"/>
  <c r="B120" i="2" s="1"/>
  <c r="N120" i="2"/>
  <c r="P120" i="2"/>
  <c r="Q120" i="2"/>
  <c r="R120" i="2"/>
  <c r="S120" i="2"/>
  <c r="T120" i="2"/>
  <c r="U120" i="2"/>
  <c r="C120" i="2"/>
  <c r="F120" i="2" s="1"/>
  <c r="X120" i="2"/>
  <c r="D120" i="2" s="1"/>
  <c r="Y120" i="2"/>
  <c r="Z120" i="2"/>
  <c r="G120" i="2" s="1"/>
  <c r="AA120" i="2"/>
  <c r="C121" i="2"/>
  <c r="J121" i="2"/>
  <c r="A121" i="2" s="1"/>
  <c r="E121" i="2" s="1"/>
  <c r="K121" i="2"/>
  <c r="M121" i="2"/>
  <c r="O121" i="2" s="1"/>
  <c r="L121" i="2" s="1"/>
  <c r="B121" i="2" s="1"/>
  <c r="N121" i="2"/>
  <c r="P121" i="2"/>
  <c r="Q121" i="2"/>
  <c r="R121" i="2"/>
  <c r="S121" i="2"/>
  <c r="T121" i="2"/>
  <c r="U121" i="2"/>
  <c r="X121" i="2"/>
  <c r="D121" i="2" s="1"/>
  <c r="Y121" i="2"/>
  <c r="Z121" i="2"/>
  <c r="G121" i="2" s="1"/>
  <c r="AA121" i="2"/>
  <c r="G122" i="2"/>
  <c r="J122" i="2"/>
  <c r="A122" i="2" s="1"/>
  <c r="E122" i="2" s="1"/>
  <c r="K122" i="2"/>
  <c r="M122" i="2"/>
  <c r="N122" i="2"/>
  <c r="O122" i="2"/>
  <c r="L122" i="2" s="1"/>
  <c r="B122" i="2" s="1"/>
  <c r="P122" i="2"/>
  <c r="Q122" i="2"/>
  <c r="R122" i="2"/>
  <c r="S122" i="2"/>
  <c r="T122" i="2"/>
  <c r="U122" i="2"/>
  <c r="X122" i="2"/>
  <c r="D122" i="2" s="1"/>
  <c r="Y122" i="2"/>
  <c r="Z122" i="2"/>
  <c r="AA122" i="2"/>
  <c r="D123" i="2"/>
  <c r="G123" i="2"/>
  <c r="J123" i="2"/>
  <c r="K123" i="2"/>
  <c r="A123" i="2" s="1"/>
  <c r="M123" i="2"/>
  <c r="N123" i="2"/>
  <c r="O123" i="2"/>
  <c r="P123" i="2"/>
  <c r="Q123" i="2"/>
  <c r="R123" i="2"/>
  <c r="S123" i="2"/>
  <c r="T123" i="2"/>
  <c r="L123" i="2" s="1"/>
  <c r="B123" i="2" s="1"/>
  <c r="U123" i="2"/>
  <c r="C123" i="2"/>
  <c r="X123" i="2"/>
  <c r="Y123" i="2"/>
  <c r="Z123" i="2"/>
  <c r="AA123" i="2"/>
  <c r="A124" i="2"/>
  <c r="J124" i="2"/>
  <c r="K124" i="2"/>
  <c r="M124" i="2"/>
  <c r="N124" i="2"/>
  <c r="O124" i="2"/>
  <c r="P124" i="2"/>
  <c r="Q124" i="2"/>
  <c r="L124" i="2" s="1"/>
  <c r="B124" i="2" s="1"/>
  <c r="R124" i="2"/>
  <c r="S124" i="2"/>
  <c r="T124" i="2"/>
  <c r="U124" i="2"/>
  <c r="C124" i="2"/>
  <c r="X124" i="2"/>
  <c r="Y124" i="2"/>
  <c r="D124" i="2" s="1"/>
  <c r="Z124" i="2"/>
  <c r="G124" i="2" s="1"/>
  <c r="AA124" i="2"/>
  <c r="A125" i="2"/>
  <c r="E125" i="2" s="1"/>
  <c r="G125" i="2"/>
  <c r="J125" i="2"/>
  <c r="K125" i="2"/>
  <c r="M125" i="2"/>
  <c r="O125" i="2" s="1"/>
  <c r="L125" i="2" s="1"/>
  <c r="B125" i="2" s="1"/>
  <c r="N125" i="2"/>
  <c r="P125" i="2"/>
  <c r="Q125" i="2"/>
  <c r="R125" i="2"/>
  <c r="S125" i="2"/>
  <c r="T125" i="2"/>
  <c r="U125" i="2"/>
  <c r="C125" i="2"/>
  <c r="F125" i="2" s="1"/>
  <c r="X125" i="2"/>
  <c r="Y125" i="2"/>
  <c r="D125" i="2" s="1"/>
  <c r="Z125" i="2"/>
  <c r="AA125" i="2"/>
  <c r="C126" i="2"/>
  <c r="J126" i="2"/>
  <c r="K126" i="2"/>
  <c r="A126" i="2" s="1"/>
  <c r="M126" i="2"/>
  <c r="O126" i="2" s="1"/>
  <c r="N126" i="2"/>
  <c r="P126" i="2"/>
  <c r="Q126" i="2"/>
  <c r="R126" i="2"/>
  <c r="S126" i="2"/>
  <c r="T126" i="2"/>
  <c r="U126" i="2"/>
  <c r="X126" i="2"/>
  <c r="Y126" i="2"/>
  <c r="D126" i="2" s="1"/>
  <c r="Z126" i="2"/>
  <c r="AA126" i="2"/>
  <c r="C127" i="2"/>
  <c r="F127" i="2" s="1"/>
  <c r="J127" i="2"/>
  <c r="K127" i="2"/>
  <c r="A127" i="2" s="1"/>
  <c r="M127" i="2"/>
  <c r="N127" i="2"/>
  <c r="O127" i="2"/>
  <c r="P127" i="2"/>
  <c r="Q127" i="2"/>
  <c r="R127" i="2"/>
  <c r="S127" i="2"/>
  <c r="T127" i="2"/>
  <c r="U127" i="2"/>
  <c r="X127" i="2"/>
  <c r="D127" i="2" s="1"/>
  <c r="Y127" i="2"/>
  <c r="Z127" i="2"/>
  <c r="AA127" i="2"/>
  <c r="G127" i="2" s="1"/>
  <c r="J128" i="2"/>
  <c r="K128" i="2"/>
  <c r="A128" i="2" s="1"/>
  <c r="M128" i="2"/>
  <c r="O128" i="2" s="1"/>
  <c r="N128" i="2"/>
  <c r="P128" i="2"/>
  <c r="Q128" i="2"/>
  <c r="R128" i="2"/>
  <c r="S128" i="2"/>
  <c r="T128" i="2"/>
  <c r="U128" i="2"/>
  <c r="C128" i="2"/>
  <c r="X128" i="2"/>
  <c r="D128" i="2" s="1"/>
  <c r="Y128" i="2"/>
  <c r="Z128" i="2"/>
  <c r="G128" i="2" s="1"/>
  <c r="AA128" i="2"/>
  <c r="C129" i="2"/>
  <c r="F129" i="2" s="1"/>
  <c r="J129" i="2"/>
  <c r="A129" i="2" s="1"/>
  <c r="K129" i="2"/>
  <c r="M129" i="2"/>
  <c r="O129" i="2" s="1"/>
  <c r="N129" i="2"/>
  <c r="P129" i="2"/>
  <c r="Q129" i="2"/>
  <c r="R129" i="2"/>
  <c r="S129" i="2"/>
  <c r="T129" i="2"/>
  <c r="U129" i="2"/>
  <c r="X129" i="2"/>
  <c r="D129" i="2" s="1"/>
  <c r="Y129" i="2"/>
  <c r="Z129" i="2"/>
  <c r="G129" i="2" s="1"/>
  <c r="AA129" i="2"/>
  <c r="G130" i="2"/>
  <c r="J130" i="2"/>
  <c r="A130" i="2" s="1"/>
  <c r="K130" i="2"/>
  <c r="M130" i="2"/>
  <c r="N130" i="2"/>
  <c r="O130" i="2"/>
  <c r="L130" i="2" s="1"/>
  <c r="B130" i="2" s="1"/>
  <c r="P130" i="2"/>
  <c r="Q130" i="2"/>
  <c r="R130" i="2"/>
  <c r="S130" i="2"/>
  <c r="T130" i="2"/>
  <c r="U130" i="2"/>
  <c r="X130" i="2"/>
  <c r="D130" i="2" s="1"/>
  <c r="Y130" i="2"/>
  <c r="Z130" i="2"/>
  <c r="AA130" i="2"/>
  <c r="D131" i="2"/>
  <c r="G131" i="2"/>
  <c r="J131" i="2"/>
  <c r="K131" i="2"/>
  <c r="A131" i="2" s="1"/>
  <c r="M131" i="2"/>
  <c r="N131" i="2"/>
  <c r="O131" i="2"/>
  <c r="P131" i="2"/>
  <c r="Q131" i="2"/>
  <c r="R131" i="2"/>
  <c r="S131" i="2"/>
  <c r="T131" i="2"/>
  <c r="L131" i="2" s="1"/>
  <c r="B131" i="2" s="1"/>
  <c r="U131" i="2"/>
  <c r="C131" i="2"/>
  <c r="X131" i="2"/>
  <c r="Y131" i="2"/>
  <c r="Z131" i="2"/>
  <c r="AA131" i="2"/>
  <c r="A132" i="2"/>
  <c r="D132" i="2"/>
  <c r="G132" i="2"/>
  <c r="J132" i="2"/>
  <c r="K132" i="2"/>
  <c r="M132" i="2"/>
  <c r="N132" i="2"/>
  <c r="O132" i="2"/>
  <c r="P132" i="2"/>
  <c r="Q132" i="2"/>
  <c r="L132" i="2" s="1"/>
  <c r="B132" i="2" s="1"/>
  <c r="R132" i="2"/>
  <c r="S132" i="2"/>
  <c r="T132" i="2"/>
  <c r="U132" i="2"/>
  <c r="C132" i="2"/>
  <c r="X132" i="2"/>
  <c r="Y132" i="2"/>
  <c r="Z132" i="2"/>
  <c r="AA132" i="2"/>
  <c r="A133" i="2"/>
  <c r="G133" i="2"/>
  <c r="J133" i="2"/>
  <c r="K133" i="2"/>
  <c r="M133" i="2"/>
  <c r="N133" i="2"/>
  <c r="P133" i="2"/>
  <c r="Q133" i="2"/>
  <c r="R133" i="2"/>
  <c r="S133" i="2"/>
  <c r="T133" i="2"/>
  <c r="U133" i="2"/>
  <c r="C133" i="2"/>
  <c r="X133" i="2"/>
  <c r="Y133" i="2"/>
  <c r="D133" i="2" s="1"/>
  <c r="F133" i="2" s="1"/>
  <c r="Z133" i="2"/>
  <c r="AA133" i="2"/>
  <c r="C134" i="2"/>
  <c r="J134" i="2"/>
  <c r="K134" i="2"/>
  <c r="A134" i="2" s="1"/>
  <c r="M134" i="2"/>
  <c r="N134" i="2"/>
  <c r="P134" i="2"/>
  <c r="Q134" i="2"/>
  <c r="R134" i="2"/>
  <c r="S134" i="2"/>
  <c r="T134" i="2"/>
  <c r="U134" i="2"/>
  <c r="X134" i="2"/>
  <c r="Y134" i="2"/>
  <c r="D134" i="2" s="1"/>
  <c r="Z134" i="2"/>
  <c r="AA134" i="2"/>
  <c r="C135" i="2"/>
  <c r="J135" i="2"/>
  <c r="K135" i="2"/>
  <c r="A135" i="2" s="1"/>
  <c r="M135" i="2"/>
  <c r="N135" i="2"/>
  <c r="O135" i="2"/>
  <c r="P135" i="2"/>
  <c r="Q135" i="2"/>
  <c r="R135" i="2"/>
  <c r="S135" i="2"/>
  <c r="T135" i="2"/>
  <c r="U135" i="2"/>
  <c r="X135" i="2"/>
  <c r="D135" i="2" s="1"/>
  <c r="Y135" i="2"/>
  <c r="Z135" i="2"/>
  <c r="AA135" i="2"/>
  <c r="G135" i="2" s="1"/>
  <c r="C136" i="2"/>
  <c r="F136" i="2" s="1"/>
  <c r="J136" i="2"/>
  <c r="K136" i="2"/>
  <c r="A136" i="2" s="1"/>
  <c r="M136" i="2"/>
  <c r="O136" i="2" s="1"/>
  <c r="N136" i="2"/>
  <c r="P136" i="2"/>
  <c r="Q136" i="2"/>
  <c r="R136" i="2"/>
  <c r="S136" i="2"/>
  <c r="T136" i="2"/>
  <c r="U136" i="2"/>
  <c r="X136" i="2"/>
  <c r="D136" i="2" s="1"/>
  <c r="Y136" i="2"/>
  <c r="Z136" i="2"/>
  <c r="G136" i="2" s="1"/>
  <c r="AA136" i="2"/>
  <c r="J137" i="2"/>
  <c r="A137" i="2" s="1"/>
  <c r="K137" i="2"/>
  <c r="M137" i="2"/>
  <c r="O137" i="2" s="1"/>
  <c r="N137" i="2"/>
  <c r="P137" i="2"/>
  <c r="Q137" i="2"/>
  <c r="R137" i="2"/>
  <c r="S137" i="2"/>
  <c r="T137" i="2"/>
  <c r="U137" i="2"/>
  <c r="C137" i="2"/>
  <c r="F137" i="2" s="1"/>
  <c r="X137" i="2"/>
  <c r="D137" i="2" s="1"/>
  <c r="Y137" i="2"/>
  <c r="Z137" i="2"/>
  <c r="G137" i="2" s="1"/>
  <c r="AA137" i="2"/>
  <c r="J138" i="2"/>
  <c r="A138" i="2" s="1"/>
  <c r="K138" i="2"/>
  <c r="M138" i="2"/>
  <c r="N138" i="2"/>
  <c r="O138" i="2"/>
  <c r="P138" i="2"/>
  <c r="Q138" i="2"/>
  <c r="R138" i="2"/>
  <c r="S138" i="2"/>
  <c r="T138" i="2"/>
  <c r="U138" i="2"/>
  <c r="C138" i="2"/>
  <c r="F138" i="2" s="1"/>
  <c r="X138" i="2"/>
  <c r="D138" i="2" s="1"/>
  <c r="Y138" i="2"/>
  <c r="Z138" i="2"/>
  <c r="G138" i="2" s="1"/>
  <c r="AA138" i="2"/>
  <c r="D139" i="2"/>
  <c r="G139" i="2"/>
  <c r="J139" i="2"/>
  <c r="K139" i="2"/>
  <c r="A139" i="2" s="1"/>
  <c r="M139" i="2"/>
  <c r="N139" i="2"/>
  <c r="O139" i="2"/>
  <c r="P139" i="2"/>
  <c r="Q139" i="2"/>
  <c r="R139" i="2"/>
  <c r="S139" i="2"/>
  <c r="T139" i="2"/>
  <c r="L139" i="2" s="1"/>
  <c r="B139" i="2" s="1"/>
  <c r="U139" i="2"/>
  <c r="C139" i="2"/>
  <c r="X139" i="2"/>
  <c r="Y139" i="2"/>
  <c r="Z139" i="2"/>
  <c r="AA139" i="2"/>
  <c r="A140" i="2"/>
  <c r="D140" i="2"/>
  <c r="G140" i="2"/>
  <c r="J140" i="2"/>
  <c r="K140" i="2"/>
  <c r="M140" i="2"/>
  <c r="N140" i="2"/>
  <c r="O140" i="2"/>
  <c r="P140" i="2"/>
  <c r="Q140" i="2"/>
  <c r="R140" i="2"/>
  <c r="S140" i="2"/>
  <c r="T140" i="2"/>
  <c r="L140" i="2" s="1"/>
  <c r="B140" i="2" s="1"/>
  <c r="U140" i="2"/>
  <c r="C140" i="2"/>
  <c r="F140" i="2" s="1"/>
  <c r="X140" i="2"/>
  <c r="Y140" i="2"/>
  <c r="Z140" i="2"/>
  <c r="AA140" i="2"/>
  <c r="A141" i="2"/>
  <c r="G141" i="2"/>
  <c r="J141" i="2"/>
  <c r="K141" i="2"/>
  <c r="M141" i="2"/>
  <c r="O141" i="2" s="1"/>
  <c r="L141" i="2" s="1"/>
  <c r="B141" i="2" s="1"/>
  <c r="N141" i="2"/>
  <c r="P141" i="2"/>
  <c r="Q141" i="2"/>
  <c r="R141" i="2"/>
  <c r="S141" i="2"/>
  <c r="T141" i="2"/>
  <c r="U141" i="2"/>
  <c r="C141" i="2"/>
  <c r="F141" i="2" s="1"/>
  <c r="X141" i="2"/>
  <c r="Y141" i="2"/>
  <c r="D141" i="2" s="1"/>
  <c r="Z141" i="2"/>
  <c r="AA141" i="2"/>
  <c r="C142" i="2"/>
  <c r="F142" i="2"/>
  <c r="J142" i="2"/>
  <c r="K142" i="2"/>
  <c r="A142" i="2" s="1"/>
  <c r="M142" i="2"/>
  <c r="N142" i="2"/>
  <c r="P142" i="2"/>
  <c r="Q142" i="2"/>
  <c r="R142" i="2"/>
  <c r="S142" i="2"/>
  <c r="T142" i="2"/>
  <c r="U142" i="2"/>
  <c r="X142" i="2"/>
  <c r="Y142" i="2"/>
  <c r="D142" i="2" s="1"/>
  <c r="Z142" i="2"/>
  <c r="AA142" i="2"/>
  <c r="J143" i="2"/>
  <c r="K143" i="2"/>
  <c r="A143" i="2" s="1"/>
  <c r="M143" i="2"/>
  <c r="N143" i="2"/>
  <c r="O143" i="2" s="1"/>
  <c r="L143" i="2" s="1"/>
  <c r="B143" i="2" s="1"/>
  <c r="P143" i="2"/>
  <c r="Q143" i="2"/>
  <c r="R143" i="2"/>
  <c r="S143" i="2"/>
  <c r="T143" i="2"/>
  <c r="U143" i="2"/>
  <c r="C143" i="2"/>
  <c r="F143" i="2" s="1"/>
  <c r="X143" i="2"/>
  <c r="D143" i="2" s="1"/>
  <c r="Y143" i="2"/>
  <c r="Z143" i="2"/>
  <c r="AA143" i="2"/>
  <c r="G143" i="2" s="1"/>
  <c r="J144" i="2"/>
  <c r="K144" i="2"/>
  <c r="A144" i="2" s="1"/>
  <c r="M144" i="2"/>
  <c r="O144" i="2" s="1"/>
  <c r="L144" i="2" s="1"/>
  <c r="B144" i="2" s="1"/>
  <c r="E144" i="2" s="1"/>
  <c r="N144" i="2"/>
  <c r="P144" i="2"/>
  <c r="Q144" i="2"/>
  <c r="R144" i="2"/>
  <c r="S144" i="2"/>
  <c r="T144" i="2"/>
  <c r="U144" i="2"/>
  <c r="C144" i="2"/>
  <c r="X144" i="2"/>
  <c r="D144" i="2" s="1"/>
  <c r="Y144" i="2"/>
  <c r="Z144" i="2"/>
  <c r="G144" i="2" s="1"/>
  <c r="AA144" i="2"/>
  <c r="J145" i="2"/>
  <c r="A145" i="2" s="1"/>
  <c r="K145" i="2"/>
  <c r="M145" i="2"/>
  <c r="N145" i="2"/>
  <c r="O145" i="2"/>
  <c r="L145" i="2" s="1"/>
  <c r="B145" i="2" s="1"/>
  <c r="P145" i="2"/>
  <c r="Q145" i="2"/>
  <c r="R145" i="2"/>
  <c r="S145" i="2"/>
  <c r="T145" i="2"/>
  <c r="U145" i="2"/>
  <c r="C145" i="2"/>
  <c r="F145" i="2" s="1"/>
  <c r="X145" i="2"/>
  <c r="D145" i="2" s="1"/>
  <c r="Y145" i="2"/>
  <c r="Z145" i="2"/>
  <c r="G145" i="2" s="1"/>
  <c r="AA145" i="2"/>
  <c r="D146" i="2"/>
  <c r="J146" i="2"/>
  <c r="A146" i="2" s="1"/>
  <c r="K146" i="2"/>
  <c r="M146" i="2"/>
  <c r="O146" i="2" s="1"/>
  <c r="L146" i="2" s="1"/>
  <c r="B146" i="2" s="1"/>
  <c r="N146" i="2"/>
  <c r="P146" i="2"/>
  <c r="Q146" i="2"/>
  <c r="R146" i="2"/>
  <c r="S146" i="2"/>
  <c r="T146" i="2"/>
  <c r="U146" i="2"/>
  <c r="C146" i="2"/>
  <c r="F146" i="2" s="1"/>
  <c r="X146" i="2"/>
  <c r="Y146" i="2"/>
  <c r="Z146" i="2"/>
  <c r="G146" i="2" s="1"/>
  <c r="AA146" i="2"/>
  <c r="C147" i="2"/>
  <c r="J147" i="2"/>
  <c r="A147" i="2" s="1"/>
  <c r="E147" i="2" s="1"/>
  <c r="K147" i="2"/>
  <c r="M147" i="2"/>
  <c r="N147" i="2"/>
  <c r="O147" i="2" s="1"/>
  <c r="L147" i="2" s="1"/>
  <c r="B147" i="2" s="1"/>
  <c r="P147" i="2"/>
  <c r="Q147" i="2"/>
  <c r="R147" i="2"/>
  <c r="S147" i="2"/>
  <c r="T147" i="2"/>
  <c r="U147" i="2"/>
  <c r="X147" i="2"/>
  <c r="D147" i="2" s="1"/>
  <c r="Y147" i="2"/>
  <c r="Z147" i="2"/>
  <c r="G147" i="2" s="1"/>
  <c r="AA147" i="2"/>
  <c r="A148" i="2"/>
  <c r="E148" i="2" s="1"/>
  <c r="G148" i="2"/>
  <c r="J148" i="2"/>
  <c r="K148" i="2"/>
  <c r="M148" i="2"/>
  <c r="N148" i="2"/>
  <c r="O148" i="2"/>
  <c r="L148" i="2" s="1"/>
  <c r="B148" i="2" s="1"/>
  <c r="P148" i="2"/>
  <c r="Q148" i="2"/>
  <c r="R148" i="2"/>
  <c r="S148" i="2"/>
  <c r="T148" i="2"/>
  <c r="U148" i="2"/>
  <c r="C148" i="2"/>
  <c r="X148" i="2"/>
  <c r="D148" i="2" s="1"/>
  <c r="Y148" i="2"/>
  <c r="Z148" i="2"/>
  <c r="AA148" i="2"/>
  <c r="D149" i="2"/>
  <c r="J149" i="2"/>
  <c r="K149" i="2"/>
  <c r="A149" i="2" s="1"/>
  <c r="E149" i="2" s="1"/>
  <c r="M149" i="2"/>
  <c r="O149" i="2" s="1"/>
  <c r="L149" i="2" s="1"/>
  <c r="B149" i="2" s="1"/>
  <c r="N149" i="2"/>
  <c r="P149" i="2"/>
  <c r="Q149" i="2"/>
  <c r="R149" i="2"/>
  <c r="S149" i="2"/>
  <c r="T149" i="2"/>
  <c r="U149" i="2"/>
  <c r="C149" i="2"/>
  <c r="F149" i="2" s="1"/>
  <c r="X149" i="2"/>
  <c r="Y149" i="2"/>
  <c r="Z149" i="2"/>
  <c r="G149" i="2" s="1"/>
  <c r="AA149" i="2"/>
  <c r="A150" i="2"/>
  <c r="C150" i="2"/>
  <c r="F150" i="2" s="1"/>
  <c r="J150" i="2"/>
  <c r="K150" i="2"/>
  <c r="M150" i="2"/>
  <c r="O150" i="2" s="1"/>
  <c r="L150" i="2" s="1"/>
  <c r="B150" i="2" s="1"/>
  <c r="N150" i="2"/>
  <c r="P150" i="2"/>
  <c r="Q150" i="2"/>
  <c r="R150" i="2"/>
  <c r="S150" i="2"/>
  <c r="T150" i="2"/>
  <c r="U150" i="2"/>
  <c r="X150" i="2"/>
  <c r="D150" i="2" s="1"/>
  <c r="Y150" i="2"/>
  <c r="Z150" i="2"/>
  <c r="G150" i="2" s="1"/>
  <c r="AA150" i="2"/>
  <c r="J151" i="2"/>
  <c r="K151" i="2"/>
  <c r="A151" i="2" s="1"/>
  <c r="M151" i="2"/>
  <c r="N151" i="2"/>
  <c r="O151" i="2" s="1"/>
  <c r="L151" i="2" s="1"/>
  <c r="B151" i="2" s="1"/>
  <c r="P151" i="2"/>
  <c r="Q151" i="2"/>
  <c r="R151" i="2"/>
  <c r="S151" i="2"/>
  <c r="T151" i="2"/>
  <c r="U151" i="2"/>
  <c r="C151" i="2"/>
  <c r="F151" i="2" s="1"/>
  <c r="X151" i="2"/>
  <c r="D151" i="2" s="1"/>
  <c r="Y151" i="2"/>
  <c r="Z151" i="2"/>
  <c r="G151" i="2" s="1"/>
  <c r="AA151" i="2"/>
  <c r="C152" i="2"/>
  <c r="F152" i="2" s="1"/>
  <c r="D152" i="2"/>
  <c r="J152" i="2"/>
  <c r="K152" i="2"/>
  <c r="A152" i="2" s="1"/>
  <c r="E152" i="2" s="1"/>
  <c r="H152" i="2" s="1"/>
  <c r="I152" i="2" s="1"/>
  <c r="M152" i="2"/>
  <c r="O152" i="2" s="1"/>
  <c r="L152" i="2" s="1"/>
  <c r="B152" i="2" s="1"/>
  <c r="N152" i="2"/>
  <c r="P152" i="2"/>
  <c r="Q152" i="2"/>
  <c r="R152" i="2"/>
  <c r="S152" i="2"/>
  <c r="T152" i="2"/>
  <c r="U152" i="2"/>
  <c r="X152" i="2"/>
  <c r="Y152" i="2"/>
  <c r="Z152" i="2"/>
  <c r="AA152" i="2"/>
  <c r="G152" i="2" s="1"/>
  <c r="J153" i="2"/>
  <c r="A153" i="2" s="1"/>
  <c r="E153" i="2" s="1"/>
  <c r="K153" i="2"/>
  <c r="M153" i="2"/>
  <c r="O153" i="2" s="1"/>
  <c r="L153" i="2" s="1"/>
  <c r="B153" i="2" s="1"/>
  <c r="N153" i="2"/>
  <c r="P153" i="2"/>
  <c r="Q153" i="2"/>
  <c r="R153" i="2"/>
  <c r="S153" i="2"/>
  <c r="T153" i="2"/>
  <c r="U153" i="2"/>
  <c r="C153" i="2"/>
  <c r="X153" i="2"/>
  <c r="D153" i="2" s="1"/>
  <c r="Y153" i="2"/>
  <c r="Z153" i="2"/>
  <c r="G153" i="2" s="1"/>
  <c r="AA153" i="2"/>
  <c r="A154" i="2"/>
  <c r="G154" i="2"/>
  <c r="J154" i="2"/>
  <c r="K154" i="2"/>
  <c r="M154" i="2"/>
  <c r="O154" i="2" s="1"/>
  <c r="L154" i="2" s="1"/>
  <c r="B154" i="2" s="1"/>
  <c r="E154" i="2" s="1"/>
  <c r="N154" i="2"/>
  <c r="P154" i="2"/>
  <c r="Q154" i="2"/>
  <c r="R154" i="2"/>
  <c r="S154" i="2"/>
  <c r="T154" i="2"/>
  <c r="U154" i="2"/>
  <c r="C154" i="2"/>
  <c r="F154" i="2" s="1"/>
  <c r="X154" i="2"/>
  <c r="Y154" i="2"/>
  <c r="D154" i="2" s="1"/>
  <c r="Z154" i="2"/>
  <c r="AA154" i="2"/>
  <c r="D155" i="2"/>
  <c r="J155" i="2"/>
  <c r="K155" i="2"/>
  <c r="A155" i="2" s="1"/>
  <c r="E155" i="2" s="1"/>
  <c r="M155" i="2"/>
  <c r="N155" i="2"/>
  <c r="O155" i="2" s="1"/>
  <c r="L155" i="2" s="1"/>
  <c r="B155" i="2" s="1"/>
  <c r="P155" i="2"/>
  <c r="Q155" i="2"/>
  <c r="R155" i="2"/>
  <c r="S155" i="2"/>
  <c r="T155" i="2"/>
  <c r="U155" i="2"/>
  <c r="C155" i="2"/>
  <c r="F155" i="2" s="1"/>
  <c r="X155" i="2"/>
  <c r="Y155" i="2"/>
  <c r="Z155" i="2"/>
  <c r="G155" i="2" s="1"/>
  <c r="AA155" i="2"/>
  <c r="A156" i="2"/>
  <c r="G156" i="2"/>
  <c r="J156" i="2"/>
  <c r="K156" i="2"/>
  <c r="M156" i="2"/>
  <c r="N156" i="2"/>
  <c r="O156" i="2"/>
  <c r="L156" i="2" s="1"/>
  <c r="B156" i="2" s="1"/>
  <c r="P156" i="2"/>
  <c r="Q156" i="2"/>
  <c r="R156" i="2"/>
  <c r="S156" i="2"/>
  <c r="T156" i="2"/>
  <c r="U156" i="2"/>
  <c r="C156" i="2"/>
  <c r="F156" i="2" s="1"/>
  <c r="X156" i="2"/>
  <c r="D156" i="2" s="1"/>
  <c r="Y156" i="2"/>
  <c r="Z156" i="2"/>
  <c r="AA156" i="2"/>
  <c r="D157" i="2"/>
  <c r="J157" i="2"/>
  <c r="A157" i="2" s="1"/>
  <c r="K157" i="2"/>
  <c r="M157" i="2"/>
  <c r="O157" i="2" s="1"/>
  <c r="L157" i="2" s="1"/>
  <c r="B157" i="2" s="1"/>
  <c r="N157" i="2"/>
  <c r="P157" i="2"/>
  <c r="Q157" i="2"/>
  <c r="R157" i="2"/>
  <c r="S157" i="2"/>
  <c r="T157" i="2"/>
  <c r="U157" i="2"/>
  <c r="C157" i="2"/>
  <c r="F157" i="2" s="1"/>
  <c r="X157" i="2"/>
  <c r="Y157" i="2"/>
  <c r="Z157" i="2"/>
  <c r="G157" i="2" s="1"/>
  <c r="AA157" i="2"/>
  <c r="A158" i="2"/>
  <c r="E158" i="2" s="1"/>
  <c r="C158" i="2"/>
  <c r="J158" i="2"/>
  <c r="K158" i="2"/>
  <c r="M158" i="2"/>
  <c r="O158" i="2" s="1"/>
  <c r="L158" i="2" s="1"/>
  <c r="B158" i="2" s="1"/>
  <c r="N158" i="2"/>
  <c r="P158" i="2"/>
  <c r="Q158" i="2"/>
  <c r="R158" i="2"/>
  <c r="S158" i="2"/>
  <c r="T158" i="2"/>
  <c r="U158" i="2"/>
  <c r="X158" i="2"/>
  <c r="D158" i="2" s="1"/>
  <c r="Y158" i="2"/>
  <c r="Z158" i="2"/>
  <c r="G158" i="2" s="1"/>
  <c r="AA158" i="2"/>
  <c r="J159" i="2"/>
  <c r="K159" i="2"/>
  <c r="A159" i="2" s="1"/>
  <c r="M159" i="2"/>
  <c r="N159" i="2"/>
  <c r="O159" i="2" s="1"/>
  <c r="L159" i="2" s="1"/>
  <c r="B159" i="2" s="1"/>
  <c r="P159" i="2"/>
  <c r="Q159" i="2"/>
  <c r="R159" i="2"/>
  <c r="S159" i="2"/>
  <c r="T159" i="2"/>
  <c r="U159" i="2"/>
  <c r="C159" i="2"/>
  <c r="X159" i="2"/>
  <c r="D159" i="2" s="1"/>
  <c r="Y159" i="2"/>
  <c r="Z159" i="2"/>
  <c r="G159" i="2" s="1"/>
  <c r="AA159" i="2"/>
  <c r="C160" i="2"/>
  <c r="F160" i="2" s="1"/>
  <c r="D160" i="2"/>
  <c r="J160" i="2"/>
  <c r="K160" i="2"/>
  <c r="A160" i="2" s="1"/>
  <c r="M160" i="2"/>
  <c r="O160" i="2" s="1"/>
  <c r="L160" i="2" s="1"/>
  <c r="B160" i="2" s="1"/>
  <c r="N160" i="2"/>
  <c r="P160" i="2"/>
  <c r="Q160" i="2"/>
  <c r="R160" i="2"/>
  <c r="S160" i="2"/>
  <c r="T160" i="2"/>
  <c r="U160" i="2"/>
  <c r="X160" i="2"/>
  <c r="Y160" i="2"/>
  <c r="Z160" i="2"/>
  <c r="AA160" i="2"/>
  <c r="G160" i="2" s="1"/>
  <c r="J161" i="2"/>
  <c r="A161" i="2" s="1"/>
  <c r="K161" i="2"/>
  <c r="M161" i="2"/>
  <c r="O161" i="2" s="1"/>
  <c r="L161" i="2" s="1"/>
  <c r="B161" i="2" s="1"/>
  <c r="N161" i="2"/>
  <c r="P161" i="2"/>
  <c r="Q161" i="2"/>
  <c r="R161" i="2"/>
  <c r="S161" i="2"/>
  <c r="T161" i="2"/>
  <c r="U161" i="2"/>
  <c r="C161" i="2"/>
  <c r="F161" i="2" s="1"/>
  <c r="X161" i="2"/>
  <c r="D161" i="2" s="1"/>
  <c r="Y161" i="2"/>
  <c r="Z161" i="2"/>
  <c r="G161" i="2" s="1"/>
  <c r="AA161" i="2"/>
  <c r="A162" i="2"/>
  <c r="G162" i="2"/>
  <c r="J162" i="2"/>
  <c r="K162" i="2"/>
  <c r="M162" i="2"/>
  <c r="O162" i="2" s="1"/>
  <c r="L162" i="2" s="1"/>
  <c r="B162" i="2" s="1"/>
  <c r="E162" i="2" s="1"/>
  <c r="N162" i="2"/>
  <c r="P162" i="2"/>
  <c r="Q162" i="2"/>
  <c r="R162" i="2"/>
  <c r="S162" i="2"/>
  <c r="T162" i="2"/>
  <c r="U162" i="2"/>
  <c r="C162" i="2"/>
  <c r="F162" i="2" s="1"/>
  <c r="X162" i="2"/>
  <c r="Y162" i="2"/>
  <c r="D162" i="2" s="1"/>
  <c r="Z162" i="2"/>
  <c r="AA162" i="2"/>
  <c r="D163" i="2"/>
  <c r="J163" i="2"/>
  <c r="K163" i="2"/>
  <c r="A163" i="2" s="1"/>
  <c r="M163" i="2"/>
  <c r="N163" i="2"/>
  <c r="O163" i="2" s="1"/>
  <c r="P163" i="2"/>
  <c r="Q163" i="2"/>
  <c r="R163" i="2"/>
  <c r="S163" i="2"/>
  <c r="T163" i="2"/>
  <c r="U163" i="2"/>
  <c r="C163" i="2"/>
  <c r="F163" i="2" s="1"/>
  <c r="X163" i="2"/>
  <c r="Y163" i="2"/>
  <c r="Z163" i="2"/>
  <c r="G163" i="2" s="1"/>
  <c r="AA163" i="2"/>
  <c r="A164" i="2"/>
  <c r="G164" i="2"/>
  <c r="J164" i="2"/>
  <c r="K164" i="2"/>
  <c r="M164" i="2"/>
  <c r="N164" i="2"/>
  <c r="O164" i="2"/>
  <c r="L164" i="2" s="1"/>
  <c r="B164" i="2" s="1"/>
  <c r="P164" i="2"/>
  <c r="Q164" i="2"/>
  <c r="R164" i="2"/>
  <c r="S164" i="2"/>
  <c r="T164" i="2"/>
  <c r="U164" i="2"/>
  <c r="C164" i="2"/>
  <c r="F164" i="2" s="1"/>
  <c r="X164" i="2"/>
  <c r="D164" i="2" s="1"/>
  <c r="Y164" i="2"/>
  <c r="Z164" i="2"/>
  <c r="AA164" i="2"/>
  <c r="D165" i="2"/>
  <c r="J165" i="2"/>
  <c r="A165" i="2" s="1"/>
  <c r="K165" i="2"/>
  <c r="L165" i="2"/>
  <c r="B165" i="2" s="1"/>
  <c r="M165" i="2"/>
  <c r="O165" i="2" s="1"/>
  <c r="N165" i="2"/>
  <c r="P165" i="2"/>
  <c r="Q165" i="2"/>
  <c r="R165" i="2"/>
  <c r="S165" i="2"/>
  <c r="T165" i="2"/>
  <c r="U165" i="2"/>
  <c r="C165" i="2"/>
  <c r="X165" i="2"/>
  <c r="Y165" i="2"/>
  <c r="Z165" i="2"/>
  <c r="G165" i="2" s="1"/>
  <c r="AA165" i="2"/>
  <c r="A166" i="2"/>
  <c r="C166" i="2"/>
  <c r="J166" i="2"/>
  <c r="K166" i="2"/>
  <c r="M166" i="2"/>
  <c r="O166" i="2" s="1"/>
  <c r="L166" i="2" s="1"/>
  <c r="B166" i="2" s="1"/>
  <c r="N166" i="2"/>
  <c r="P166" i="2"/>
  <c r="Q166" i="2"/>
  <c r="R166" i="2"/>
  <c r="S166" i="2"/>
  <c r="T166" i="2"/>
  <c r="U166" i="2"/>
  <c r="X166" i="2"/>
  <c r="Y166" i="2"/>
  <c r="Z166" i="2"/>
  <c r="G166" i="2" s="1"/>
  <c r="AA166" i="2"/>
  <c r="J167" i="2"/>
  <c r="K167" i="2"/>
  <c r="A167" i="2" s="1"/>
  <c r="E167" i="2" s="1"/>
  <c r="M167" i="2"/>
  <c r="N167" i="2"/>
  <c r="O167" i="2" s="1"/>
  <c r="L167" i="2" s="1"/>
  <c r="B167" i="2" s="1"/>
  <c r="P167" i="2"/>
  <c r="Q167" i="2"/>
  <c r="R167" i="2"/>
  <c r="S167" i="2"/>
  <c r="T167" i="2"/>
  <c r="U167" i="2"/>
  <c r="C167" i="2"/>
  <c r="X167" i="2"/>
  <c r="D167" i="2" s="1"/>
  <c r="F167" i="2" s="1"/>
  <c r="Y167" i="2"/>
  <c r="Z167" i="2"/>
  <c r="G167" i="2" s="1"/>
  <c r="AA167" i="2"/>
  <c r="C168" i="2"/>
  <c r="F168" i="2" s="1"/>
  <c r="D168" i="2"/>
  <c r="J168" i="2"/>
  <c r="K168" i="2"/>
  <c r="A168" i="2" s="1"/>
  <c r="M168" i="2"/>
  <c r="O168" i="2" s="1"/>
  <c r="N168" i="2"/>
  <c r="P168" i="2"/>
  <c r="Q168" i="2"/>
  <c r="R168" i="2"/>
  <c r="S168" i="2"/>
  <c r="T168" i="2"/>
  <c r="U168" i="2"/>
  <c r="X168" i="2"/>
  <c r="Y168" i="2"/>
  <c r="Z168" i="2"/>
  <c r="AA168" i="2"/>
  <c r="G168" i="2" s="1"/>
  <c r="J169" i="2"/>
  <c r="A169" i="2" s="1"/>
  <c r="K169" i="2"/>
  <c r="M169" i="2"/>
  <c r="O169" i="2" s="1"/>
  <c r="L169" i="2" s="1"/>
  <c r="B169" i="2" s="1"/>
  <c r="N169" i="2"/>
  <c r="P169" i="2"/>
  <c r="Q169" i="2"/>
  <c r="R169" i="2"/>
  <c r="S169" i="2"/>
  <c r="T169" i="2"/>
  <c r="U169" i="2"/>
  <c r="C169" i="2"/>
  <c r="F169" i="2" s="1"/>
  <c r="X169" i="2"/>
  <c r="D169" i="2" s="1"/>
  <c r="Y169" i="2"/>
  <c r="Z169" i="2"/>
  <c r="G169" i="2" s="1"/>
  <c r="AA169" i="2"/>
  <c r="A170" i="2"/>
  <c r="G170" i="2"/>
  <c r="J170" i="2"/>
  <c r="K170" i="2"/>
  <c r="M170" i="2"/>
  <c r="O170" i="2" s="1"/>
  <c r="L170" i="2" s="1"/>
  <c r="B170" i="2" s="1"/>
  <c r="E170" i="2" s="1"/>
  <c r="N170" i="2"/>
  <c r="P170" i="2"/>
  <c r="Q170" i="2"/>
  <c r="R170" i="2"/>
  <c r="S170" i="2"/>
  <c r="T170" i="2"/>
  <c r="U170" i="2"/>
  <c r="C170" i="2"/>
  <c r="F170" i="2" s="1"/>
  <c r="X170" i="2"/>
  <c r="D170" i="2" s="1"/>
  <c r="Y170" i="2"/>
  <c r="Z170" i="2"/>
  <c r="AA170" i="2"/>
  <c r="D171" i="2"/>
  <c r="J171" i="2"/>
  <c r="K171" i="2"/>
  <c r="A171" i="2" s="1"/>
  <c r="M171" i="2"/>
  <c r="N171" i="2"/>
  <c r="O171" i="2" s="1"/>
  <c r="L171" i="2" s="1"/>
  <c r="B171" i="2" s="1"/>
  <c r="P171" i="2"/>
  <c r="Q171" i="2"/>
  <c r="R171" i="2"/>
  <c r="S171" i="2"/>
  <c r="T171" i="2"/>
  <c r="U171" i="2"/>
  <c r="C171" i="2"/>
  <c r="F171" i="2" s="1"/>
  <c r="X171" i="2"/>
  <c r="Y171" i="2"/>
  <c r="Z171" i="2"/>
  <c r="G171" i="2" s="1"/>
  <c r="AA171" i="2"/>
  <c r="A172" i="2"/>
  <c r="E172" i="2" s="1"/>
  <c r="G172" i="2"/>
  <c r="J172" i="2"/>
  <c r="K172" i="2"/>
  <c r="M172" i="2"/>
  <c r="N172" i="2"/>
  <c r="O172" i="2"/>
  <c r="L172" i="2" s="1"/>
  <c r="B172" i="2" s="1"/>
  <c r="P172" i="2"/>
  <c r="Q172" i="2"/>
  <c r="R172" i="2"/>
  <c r="S172" i="2"/>
  <c r="T172" i="2"/>
  <c r="U172" i="2"/>
  <c r="C172" i="2"/>
  <c r="X172" i="2"/>
  <c r="D172" i="2" s="1"/>
  <c r="Y172" i="2"/>
  <c r="Z172" i="2"/>
  <c r="AA172" i="2"/>
  <c r="D173" i="2"/>
  <c r="J173" i="2"/>
  <c r="A173" i="2" s="1"/>
  <c r="K173" i="2"/>
  <c r="M173" i="2"/>
  <c r="O173" i="2" s="1"/>
  <c r="L173" i="2" s="1"/>
  <c r="B173" i="2" s="1"/>
  <c r="N173" i="2"/>
  <c r="P173" i="2"/>
  <c r="Q173" i="2"/>
  <c r="R173" i="2"/>
  <c r="S173" i="2"/>
  <c r="T173" i="2"/>
  <c r="U173" i="2"/>
  <c r="C173" i="2"/>
  <c r="F173" i="2" s="1"/>
  <c r="X173" i="2"/>
  <c r="Y173" i="2"/>
  <c r="Z173" i="2"/>
  <c r="G173" i="2" s="1"/>
  <c r="AA173" i="2"/>
  <c r="A174" i="2"/>
  <c r="C174" i="2"/>
  <c r="J174" i="2"/>
  <c r="K174" i="2"/>
  <c r="M174" i="2"/>
  <c r="O174" i="2" s="1"/>
  <c r="N174" i="2"/>
  <c r="P174" i="2"/>
  <c r="Q174" i="2"/>
  <c r="R174" i="2"/>
  <c r="S174" i="2"/>
  <c r="T174" i="2"/>
  <c r="U174" i="2"/>
  <c r="X174" i="2"/>
  <c r="Y174" i="2"/>
  <c r="Z174" i="2"/>
  <c r="G174" i="2" s="1"/>
  <c r="AA174" i="2"/>
  <c r="J175" i="2"/>
  <c r="K175" i="2"/>
  <c r="A175" i="2" s="1"/>
  <c r="M175" i="2"/>
  <c r="N175" i="2"/>
  <c r="O175" i="2" s="1"/>
  <c r="L175" i="2" s="1"/>
  <c r="B175" i="2" s="1"/>
  <c r="P175" i="2"/>
  <c r="Q175" i="2"/>
  <c r="R175" i="2"/>
  <c r="S175" i="2"/>
  <c r="T175" i="2"/>
  <c r="U175" i="2"/>
  <c r="C175" i="2"/>
  <c r="X175" i="2"/>
  <c r="D175" i="2" s="1"/>
  <c r="Y175" i="2"/>
  <c r="Z175" i="2"/>
  <c r="G175" i="2" s="1"/>
  <c r="AA175" i="2"/>
  <c r="C176" i="2"/>
  <c r="F176" i="2" s="1"/>
  <c r="D176" i="2"/>
  <c r="J176" i="2"/>
  <c r="K176" i="2"/>
  <c r="A176" i="2" s="1"/>
  <c r="M176" i="2"/>
  <c r="O176" i="2" s="1"/>
  <c r="L176" i="2" s="1"/>
  <c r="B176" i="2" s="1"/>
  <c r="N176" i="2"/>
  <c r="P176" i="2"/>
  <c r="Q176" i="2"/>
  <c r="R176" i="2"/>
  <c r="S176" i="2"/>
  <c r="T176" i="2"/>
  <c r="U176" i="2"/>
  <c r="X176" i="2"/>
  <c r="Y176" i="2"/>
  <c r="Z176" i="2"/>
  <c r="AA176" i="2"/>
  <c r="G176" i="2" s="1"/>
  <c r="J177" i="2"/>
  <c r="A177" i="2" s="1"/>
  <c r="K177" i="2"/>
  <c r="M177" i="2"/>
  <c r="O177" i="2" s="1"/>
  <c r="N177" i="2"/>
  <c r="P177" i="2"/>
  <c r="Q177" i="2"/>
  <c r="R177" i="2"/>
  <c r="S177" i="2"/>
  <c r="T177" i="2"/>
  <c r="U177" i="2"/>
  <c r="C177" i="2"/>
  <c r="X177" i="2"/>
  <c r="D177" i="2" s="1"/>
  <c r="Y177" i="2"/>
  <c r="Z177" i="2"/>
  <c r="G177" i="2" s="1"/>
  <c r="AA177" i="2"/>
  <c r="A178" i="2"/>
  <c r="G178" i="2"/>
  <c r="J178" i="2"/>
  <c r="K178" i="2"/>
  <c r="M178" i="2"/>
  <c r="N178" i="2"/>
  <c r="O178" i="2"/>
  <c r="L178" i="2" s="1"/>
  <c r="B178" i="2" s="1"/>
  <c r="E178" i="2" s="1"/>
  <c r="P178" i="2"/>
  <c r="Q178" i="2"/>
  <c r="R178" i="2"/>
  <c r="S178" i="2"/>
  <c r="T178" i="2"/>
  <c r="U178" i="2"/>
  <c r="X178" i="2"/>
  <c r="D178" i="2" s="1"/>
  <c r="Y178" i="2"/>
  <c r="Z178" i="2"/>
  <c r="AA178" i="2"/>
  <c r="D179" i="2"/>
  <c r="J179" i="2"/>
  <c r="K179" i="2"/>
  <c r="A179" i="2" s="1"/>
  <c r="L179" i="2"/>
  <c r="B179" i="2" s="1"/>
  <c r="M179" i="2"/>
  <c r="N179" i="2"/>
  <c r="O179" i="2" s="1"/>
  <c r="P179" i="2"/>
  <c r="Q179" i="2"/>
  <c r="R179" i="2"/>
  <c r="S179" i="2"/>
  <c r="T179" i="2"/>
  <c r="U179" i="2"/>
  <c r="C179" i="2"/>
  <c r="X179" i="2"/>
  <c r="Y179" i="2"/>
  <c r="Z179" i="2"/>
  <c r="G179" i="2" s="1"/>
  <c r="AA179" i="2"/>
  <c r="A180" i="2"/>
  <c r="G180" i="2"/>
  <c r="J180" i="2"/>
  <c r="K180" i="2"/>
  <c r="M180" i="2"/>
  <c r="N180" i="2"/>
  <c r="O180" i="2"/>
  <c r="P180" i="2"/>
  <c r="Q180" i="2"/>
  <c r="R180" i="2"/>
  <c r="S180" i="2"/>
  <c r="T180" i="2"/>
  <c r="U180" i="2"/>
  <c r="C180" i="2"/>
  <c r="X180" i="2"/>
  <c r="Y180" i="2"/>
  <c r="Z180" i="2"/>
  <c r="AA180" i="2"/>
  <c r="D181" i="2"/>
  <c r="J181" i="2"/>
  <c r="A181" i="2" s="1"/>
  <c r="K181" i="2"/>
  <c r="M181" i="2"/>
  <c r="O181" i="2" s="1"/>
  <c r="L181" i="2" s="1"/>
  <c r="B181" i="2" s="1"/>
  <c r="N181" i="2"/>
  <c r="P181" i="2"/>
  <c r="Q181" i="2"/>
  <c r="R181" i="2"/>
  <c r="S181" i="2"/>
  <c r="T181" i="2"/>
  <c r="U181" i="2"/>
  <c r="C181" i="2"/>
  <c r="F181" i="2" s="1"/>
  <c r="X181" i="2"/>
  <c r="Y181" i="2"/>
  <c r="Z181" i="2"/>
  <c r="G181" i="2" s="1"/>
  <c r="AA181" i="2"/>
  <c r="C182" i="2"/>
  <c r="J182" i="2"/>
  <c r="K182" i="2"/>
  <c r="A182" i="2" s="1"/>
  <c r="M182" i="2"/>
  <c r="O182" i="2" s="1"/>
  <c r="N182" i="2"/>
  <c r="P182" i="2"/>
  <c r="Q182" i="2"/>
  <c r="R182" i="2"/>
  <c r="S182" i="2"/>
  <c r="T182" i="2"/>
  <c r="U182" i="2"/>
  <c r="X182" i="2"/>
  <c r="Y182" i="2"/>
  <c r="Z182" i="2"/>
  <c r="AA182" i="2"/>
  <c r="J183" i="2"/>
  <c r="K183" i="2"/>
  <c r="A183" i="2" s="1"/>
  <c r="M183" i="2"/>
  <c r="N183" i="2"/>
  <c r="O183" i="2" s="1"/>
  <c r="P183" i="2"/>
  <c r="Q183" i="2"/>
  <c r="R183" i="2"/>
  <c r="S183" i="2"/>
  <c r="T183" i="2"/>
  <c r="U183" i="2"/>
  <c r="C183" i="2"/>
  <c r="F183" i="2" s="1"/>
  <c r="X183" i="2"/>
  <c r="D183" i="2" s="1"/>
  <c r="Y183" i="2"/>
  <c r="Z183" i="2"/>
  <c r="G183" i="2" s="1"/>
  <c r="AA183" i="2"/>
  <c r="C184" i="2"/>
  <c r="F184" i="2" s="1"/>
  <c r="J184" i="2"/>
  <c r="K184" i="2"/>
  <c r="A184" i="2" s="1"/>
  <c r="M184" i="2"/>
  <c r="O184" i="2" s="1"/>
  <c r="N184" i="2"/>
  <c r="P184" i="2"/>
  <c r="Q184" i="2"/>
  <c r="R184" i="2"/>
  <c r="S184" i="2"/>
  <c r="T184" i="2"/>
  <c r="U184" i="2"/>
  <c r="X184" i="2"/>
  <c r="D184" i="2" s="1"/>
  <c r="Y184" i="2"/>
  <c r="Z184" i="2"/>
  <c r="AA184" i="2"/>
  <c r="G184" i="2" s="1"/>
  <c r="J185" i="2"/>
  <c r="A185" i="2" s="1"/>
  <c r="K185" i="2"/>
  <c r="M185" i="2"/>
  <c r="O185" i="2" s="1"/>
  <c r="N185" i="2"/>
  <c r="P185" i="2"/>
  <c r="Q185" i="2"/>
  <c r="R185" i="2"/>
  <c r="S185" i="2"/>
  <c r="T185" i="2"/>
  <c r="U185" i="2"/>
  <c r="C185" i="2"/>
  <c r="X185" i="2"/>
  <c r="D185" i="2" s="1"/>
  <c r="Y185" i="2"/>
  <c r="Z185" i="2"/>
  <c r="G185" i="2" s="1"/>
  <c r="AA185" i="2"/>
  <c r="A186" i="2"/>
  <c r="E186" i="2"/>
  <c r="G186" i="2"/>
  <c r="J186" i="2"/>
  <c r="K186" i="2"/>
  <c r="M186" i="2"/>
  <c r="N186" i="2"/>
  <c r="O186" i="2"/>
  <c r="L186" i="2" s="1"/>
  <c r="B186" i="2" s="1"/>
  <c r="P186" i="2"/>
  <c r="Q186" i="2"/>
  <c r="R186" i="2"/>
  <c r="S186" i="2"/>
  <c r="T186" i="2"/>
  <c r="U186" i="2"/>
  <c r="X186" i="2"/>
  <c r="D186" i="2" s="1"/>
  <c r="Y186" i="2"/>
  <c r="Z186" i="2"/>
  <c r="AA186" i="2"/>
  <c r="D187" i="2"/>
  <c r="J187" i="2"/>
  <c r="K187" i="2"/>
  <c r="A187" i="2" s="1"/>
  <c r="M187" i="2"/>
  <c r="N187" i="2"/>
  <c r="O187" i="2" s="1"/>
  <c r="L187" i="2" s="1"/>
  <c r="B187" i="2" s="1"/>
  <c r="P187" i="2"/>
  <c r="Q187" i="2"/>
  <c r="R187" i="2"/>
  <c r="S187" i="2"/>
  <c r="T187" i="2"/>
  <c r="U187" i="2"/>
  <c r="C187" i="2"/>
  <c r="F187" i="2" s="1"/>
  <c r="X187" i="2"/>
  <c r="Y187" i="2"/>
  <c r="Z187" i="2"/>
  <c r="G187" i="2" s="1"/>
  <c r="AA187" i="2"/>
  <c r="A188" i="2"/>
  <c r="J188" i="2"/>
  <c r="K188" i="2"/>
  <c r="M188" i="2"/>
  <c r="N188" i="2"/>
  <c r="O188" i="2"/>
  <c r="P188" i="2"/>
  <c r="Q188" i="2"/>
  <c r="R188" i="2"/>
  <c r="S188" i="2"/>
  <c r="T188" i="2"/>
  <c r="L188" i="2" s="1"/>
  <c r="B188" i="2" s="1"/>
  <c r="U188" i="2"/>
  <c r="C188" i="2"/>
  <c r="F188" i="2" s="1"/>
  <c r="X188" i="2"/>
  <c r="D188" i="2" s="1"/>
  <c r="Y188" i="2"/>
  <c r="Z188" i="2"/>
  <c r="AA188" i="2"/>
  <c r="G188" i="2" s="1"/>
  <c r="A189" i="2"/>
  <c r="J189" i="2"/>
  <c r="K189" i="2"/>
  <c r="M189" i="2"/>
  <c r="N189" i="2"/>
  <c r="P189" i="2"/>
  <c r="Q189" i="2"/>
  <c r="R189" i="2"/>
  <c r="S189" i="2"/>
  <c r="T189" i="2"/>
  <c r="U189" i="2"/>
  <c r="C189" i="2"/>
  <c r="X189" i="2"/>
  <c r="D189" i="2" s="1"/>
  <c r="F189" i="2" s="1"/>
  <c r="Y189" i="2"/>
  <c r="Z189" i="2"/>
  <c r="G189" i="2" s="1"/>
  <c r="AA189" i="2"/>
  <c r="J190" i="2"/>
  <c r="K190" i="2"/>
  <c r="A190" i="2" s="1"/>
  <c r="M190" i="2"/>
  <c r="N190" i="2"/>
  <c r="O190" i="2"/>
  <c r="P190" i="2"/>
  <c r="Q190" i="2"/>
  <c r="R190" i="2"/>
  <c r="S190" i="2"/>
  <c r="T190" i="2"/>
  <c r="U190" i="2"/>
  <c r="C190" i="2"/>
  <c r="F190" i="2" s="1"/>
  <c r="X190" i="2"/>
  <c r="Y190" i="2"/>
  <c r="D190" i="2" s="1"/>
  <c r="Z190" i="2"/>
  <c r="G190" i="2" s="1"/>
  <c r="AA190" i="2"/>
  <c r="J191" i="2"/>
  <c r="K191" i="2"/>
  <c r="A191" i="2" s="1"/>
  <c r="M191" i="2"/>
  <c r="N191" i="2"/>
  <c r="O191" i="2"/>
  <c r="L191" i="2" s="1"/>
  <c r="B191" i="2" s="1"/>
  <c r="P191" i="2"/>
  <c r="Q191" i="2"/>
  <c r="R191" i="2"/>
  <c r="S191" i="2"/>
  <c r="T191" i="2"/>
  <c r="U191" i="2"/>
  <c r="C191" i="2"/>
  <c r="X191" i="2"/>
  <c r="D191" i="2" s="1"/>
  <c r="Y191" i="2"/>
  <c r="Z191" i="2"/>
  <c r="AA191" i="2"/>
  <c r="G191" i="2" s="1"/>
  <c r="G192" i="2"/>
  <c r="J192" i="2"/>
  <c r="K192" i="2"/>
  <c r="A192" i="2" s="1"/>
  <c r="M192" i="2"/>
  <c r="N192" i="2"/>
  <c r="O192" i="2"/>
  <c r="P192" i="2"/>
  <c r="L192" i="2" s="1"/>
  <c r="B192" i="2" s="1"/>
  <c r="Q192" i="2"/>
  <c r="R192" i="2"/>
  <c r="S192" i="2"/>
  <c r="T192" i="2"/>
  <c r="U192" i="2"/>
  <c r="C192" i="2"/>
  <c r="F192" i="2" s="1"/>
  <c r="X192" i="2"/>
  <c r="D192" i="2" s="1"/>
  <c r="Y192" i="2"/>
  <c r="Z192" i="2"/>
  <c r="AA192" i="2"/>
  <c r="A193" i="2"/>
  <c r="C193" i="2"/>
  <c r="F193" i="2" s="1"/>
  <c r="J193" i="2"/>
  <c r="K193" i="2"/>
  <c r="M193" i="2"/>
  <c r="O193" i="2" s="1"/>
  <c r="L193" i="2" s="1"/>
  <c r="B193" i="2" s="1"/>
  <c r="E193" i="2" s="1"/>
  <c r="H193" i="2" s="1"/>
  <c r="I193" i="2" s="1"/>
  <c r="N193" i="2"/>
  <c r="P193" i="2"/>
  <c r="Q193" i="2"/>
  <c r="R193" i="2"/>
  <c r="S193" i="2"/>
  <c r="T193" i="2"/>
  <c r="U193" i="2"/>
  <c r="X193" i="2"/>
  <c r="Y193" i="2"/>
  <c r="D193" i="2" s="1"/>
  <c r="Z193" i="2"/>
  <c r="G193" i="2" s="1"/>
  <c r="AA193" i="2"/>
  <c r="J194" i="2"/>
  <c r="A194" i="2" s="1"/>
  <c r="K194" i="2"/>
  <c r="M194" i="2"/>
  <c r="O194" i="2" s="1"/>
  <c r="L194" i="2" s="1"/>
  <c r="B194" i="2" s="1"/>
  <c r="N194" i="2"/>
  <c r="P194" i="2"/>
  <c r="Q194" i="2"/>
  <c r="R194" i="2"/>
  <c r="S194" i="2"/>
  <c r="T194" i="2"/>
  <c r="U194" i="2"/>
  <c r="C194" i="2"/>
  <c r="F194" i="2" s="1"/>
  <c r="X194" i="2"/>
  <c r="D194" i="2" s="1"/>
  <c r="Y194" i="2"/>
  <c r="Z194" i="2"/>
  <c r="G194" i="2" s="1"/>
  <c r="AA194" i="2"/>
  <c r="G195" i="2"/>
  <c r="J195" i="2"/>
  <c r="K195" i="2"/>
  <c r="A195" i="2" s="1"/>
  <c r="E195" i="2" s="1"/>
  <c r="M195" i="2"/>
  <c r="N195" i="2"/>
  <c r="O195" i="2"/>
  <c r="L195" i="2" s="1"/>
  <c r="B195" i="2" s="1"/>
  <c r="P195" i="2"/>
  <c r="Q195" i="2"/>
  <c r="R195" i="2"/>
  <c r="S195" i="2"/>
  <c r="T195" i="2"/>
  <c r="U195" i="2"/>
  <c r="C195" i="2"/>
  <c r="X195" i="2"/>
  <c r="Y195" i="2"/>
  <c r="D195" i="2" s="1"/>
  <c r="Z195" i="2"/>
  <c r="AA195" i="2"/>
  <c r="C196" i="2"/>
  <c r="F196" i="2" s="1"/>
  <c r="D196" i="2"/>
  <c r="J196" i="2"/>
  <c r="K196" i="2"/>
  <c r="A196" i="2" s="1"/>
  <c r="M196" i="2"/>
  <c r="N196" i="2"/>
  <c r="O196" i="2"/>
  <c r="P196" i="2"/>
  <c r="Q196" i="2"/>
  <c r="R196" i="2"/>
  <c r="S196" i="2"/>
  <c r="T196" i="2"/>
  <c r="L196" i="2" s="1"/>
  <c r="B196" i="2" s="1"/>
  <c r="U196" i="2"/>
  <c r="X196" i="2"/>
  <c r="Y196" i="2"/>
  <c r="Z196" i="2"/>
  <c r="AA196" i="2"/>
  <c r="G196" i="2" s="1"/>
  <c r="A197" i="2"/>
  <c r="G197" i="2"/>
  <c r="J197" i="2"/>
  <c r="K197" i="2"/>
  <c r="M197" i="2"/>
  <c r="O197" i="2" s="1"/>
  <c r="L197" i="2" s="1"/>
  <c r="B197" i="2" s="1"/>
  <c r="N197" i="2"/>
  <c r="P197" i="2"/>
  <c r="Q197" i="2"/>
  <c r="R197" i="2"/>
  <c r="S197" i="2"/>
  <c r="T197" i="2"/>
  <c r="U197" i="2"/>
  <c r="C197" i="2"/>
  <c r="F197" i="2" s="1"/>
  <c r="X197" i="2"/>
  <c r="D197" i="2" s="1"/>
  <c r="Y197" i="2"/>
  <c r="Z197" i="2"/>
  <c r="AA197" i="2"/>
  <c r="J198" i="2"/>
  <c r="A198" i="2" s="1"/>
  <c r="K198" i="2"/>
  <c r="M198" i="2"/>
  <c r="O198" i="2" s="1"/>
  <c r="L198" i="2" s="1"/>
  <c r="B198" i="2" s="1"/>
  <c r="N198" i="2"/>
  <c r="P198" i="2"/>
  <c r="Q198" i="2"/>
  <c r="R198" i="2"/>
  <c r="S198" i="2"/>
  <c r="T198" i="2"/>
  <c r="U198" i="2"/>
  <c r="C198" i="2"/>
  <c r="F198" i="2" s="1"/>
  <c r="X198" i="2"/>
  <c r="Y198" i="2"/>
  <c r="D198" i="2" s="1"/>
  <c r="Z198" i="2"/>
  <c r="G198" i="2" s="1"/>
  <c r="AA198" i="2"/>
  <c r="C199" i="2"/>
  <c r="F199" i="2" s="1"/>
  <c r="J199" i="2"/>
  <c r="K199" i="2"/>
  <c r="A199" i="2" s="1"/>
  <c r="E199" i="2" s="1"/>
  <c r="H199" i="2" s="1"/>
  <c r="I199" i="2" s="1"/>
  <c r="M199" i="2"/>
  <c r="N199" i="2"/>
  <c r="O199" i="2"/>
  <c r="L199" i="2" s="1"/>
  <c r="B199" i="2" s="1"/>
  <c r="P199" i="2"/>
  <c r="Q199" i="2"/>
  <c r="R199" i="2"/>
  <c r="S199" i="2"/>
  <c r="T199" i="2"/>
  <c r="U199" i="2"/>
  <c r="X199" i="2"/>
  <c r="D199" i="2" s="1"/>
  <c r="Y199" i="2"/>
  <c r="Z199" i="2"/>
  <c r="AA199" i="2"/>
  <c r="G199" i="2" s="1"/>
  <c r="G200" i="2"/>
  <c r="J200" i="2"/>
  <c r="K200" i="2"/>
  <c r="A200" i="2" s="1"/>
  <c r="M200" i="2"/>
  <c r="N200" i="2"/>
  <c r="O200" i="2"/>
  <c r="P200" i="2"/>
  <c r="L200" i="2" s="1"/>
  <c r="B200" i="2" s="1"/>
  <c r="Q200" i="2"/>
  <c r="R200" i="2"/>
  <c r="S200" i="2"/>
  <c r="T200" i="2"/>
  <c r="U200" i="2"/>
  <c r="C200" i="2"/>
  <c r="X200" i="2"/>
  <c r="D200" i="2" s="1"/>
  <c r="Y200" i="2"/>
  <c r="Z200" i="2"/>
  <c r="AA200" i="2"/>
  <c r="A201" i="2"/>
  <c r="C201" i="2"/>
  <c r="J201" i="2"/>
  <c r="K201" i="2"/>
  <c r="M201" i="2"/>
  <c r="O201" i="2" s="1"/>
  <c r="L201" i="2" s="1"/>
  <c r="B201" i="2" s="1"/>
  <c r="E201" i="2" s="1"/>
  <c r="N201" i="2"/>
  <c r="P201" i="2"/>
  <c r="Q201" i="2"/>
  <c r="R201" i="2"/>
  <c r="S201" i="2"/>
  <c r="T201" i="2"/>
  <c r="U201" i="2"/>
  <c r="X201" i="2"/>
  <c r="Y201" i="2"/>
  <c r="D201" i="2" s="1"/>
  <c r="Z201" i="2"/>
  <c r="AA201" i="2"/>
  <c r="G201" i="2" s="1"/>
  <c r="J202" i="2"/>
  <c r="A202" i="2" s="1"/>
  <c r="K202" i="2"/>
  <c r="M202" i="2"/>
  <c r="O202" i="2" s="1"/>
  <c r="L202" i="2" s="1"/>
  <c r="B202" i="2" s="1"/>
  <c r="N202" i="2"/>
  <c r="P202" i="2"/>
  <c r="Q202" i="2"/>
  <c r="R202" i="2"/>
  <c r="S202" i="2"/>
  <c r="T202" i="2"/>
  <c r="U202" i="2"/>
  <c r="C202" i="2"/>
  <c r="X202" i="2"/>
  <c r="D202" i="2" s="1"/>
  <c r="Y202" i="2"/>
  <c r="Z202" i="2"/>
  <c r="G202" i="2" s="1"/>
  <c r="AA202" i="2"/>
  <c r="G203" i="2"/>
  <c r="J203" i="2"/>
  <c r="K203" i="2"/>
  <c r="A203" i="2" s="1"/>
  <c r="M203" i="2"/>
  <c r="N203" i="2"/>
  <c r="O203" i="2"/>
  <c r="L203" i="2" s="1"/>
  <c r="B203" i="2" s="1"/>
  <c r="P203" i="2"/>
  <c r="Q203" i="2"/>
  <c r="R203" i="2"/>
  <c r="S203" i="2"/>
  <c r="T203" i="2"/>
  <c r="U203" i="2"/>
  <c r="C203" i="2"/>
  <c r="F203" i="2" s="1"/>
  <c r="X203" i="2"/>
  <c r="Y203" i="2"/>
  <c r="D203" i="2" s="1"/>
  <c r="Z203" i="2"/>
  <c r="AA203" i="2"/>
  <c r="C204" i="2"/>
  <c r="F204" i="2" s="1"/>
  <c r="D204" i="2"/>
  <c r="J204" i="2"/>
  <c r="K204" i="2"/>
  <c r="A204" i="2" s="1"/>
  <c r="M204" i="2"/>
  <c r="N204" i="2"/>
  <c r="O204" i="2"/>
  <c r="P204" i="2"/>
  <c r="Q204" i="2"/>
  <c r="R204" i="2"/>
  <c r="S204" i="2"/>
  <c r="T204" i="2"/>
  <c r="L204" i="2" s="1"/>
  <c r="B204" i="2" s="1"/>
  <c r="U204" i="2"/>
  <c r="X204" i="2"/>
  <c r="Y204" i="2"/>
  <c r="Z204" i="2"/>
  <c r="AA204" i="2"/>
  <c r="G204" i="2" s="1"/>
  <c r="A205" i="2"/>
  <c r="E205" i="2" s="1"/>
  <c r="H205" i="2" s="1"/>
  <c r="I205" i="2" s="1"/>
  <c r="G205" i="2"/>
  <c r="J205" i="2"/>
  <c r="K205" i="2"/>
  <c r="M205" i="2"/>
  <c r="O205" i="2" s="1"/>
  <c r="L205" i="2" s="1"/>
  <c r="B205" i="2" s="1"/>
  <c r="N205" i="2"/>
  <c r="P205" i="2"/>
  <c r="Q205" i="2"/>
  <c r="R205" i="2"/>
  <c r="S205" i="2"/>
  <c r="T205" i="2"/>
  <c r="U205" i="2"/>
  <c r="C205" i="2"/>
  <c r="F205" i="2" s="1"/>
  <c r="X205" i="2"/>
  <c r="D205" i="2" s="1"/>
  <c r="Y205" i="2"/>
  <c r="Z205" i="2"/>
  <c r="AA205" i="2"/>
  <c r="J206" i="2"/>
  <c r="A206" i="2" s="1"/>
  <c r="E206" i="2" s="1"/>
  <c r="K206" i="2"/>
  <c r="M206" i="2"/>
  <c r="O206" i="2" s="1"/>
  <c r="L206" i="2" s="1"/>
  <c r="B206" i="2" s="1"/>
  <c r="N206" i="2"/>
  <c r="P206" i="2"/>
  <c r="Q206" i="2"/>
  <c r="R206" i="2"/>
  <c r="S206" i="2"/>
  <c r="T206" i="2"/>
  <c r="U206" i="2"/>
  <c r="C206" i="2"/>
  <c r="X206" i="2"/>
  <c r="Y206" i="2"/>
  <c r="D206" i="2" s="1"/>
  <c r="Z206" i="2"/>
  <c r="G206" i="2" s="1"/>
  <c r="AA206" i="2"/>
  <c r="C207" i="2"/>
  <c r="J207" i="2"/>
  <c r="K207" i="2"/>
  <c r="A207" i="2" s="1"/>
  <c r="M207" i="2"/>
  <c r="N207" i="2"/>
  <c r="O207" i="2"/>
  <c r="L207" i="2" s="1"/>
  <c r="B207" i="2" s="1"/>
  <c r="P207" i="2"/>
  <c r="Q207" i="2"/>
  <c r="R207" i="2"/>
  <c r="S207" i="2"/>
  <c r="T207" i="2"/>
  <c r="U207" i="2"/>
  <c r="X207" i="2"/>
  <c r="D207" i="2" s="1"/>
  <c r="Y207" i="2"/>
  <c r="Z207" i="2"/>
  <c r="AA207" i="2"/>
  <c r="G207" i="2" s="1"/>
  <c r="G208" i="2"/>
  <c r="J208" i="2"/>
  <c r="K208" i="2"/>
  <c r="A208" i="2" s="1"/>
  <c r="M208" i="2"/>
  <c r="N208" i="2"/>
  <c r="O208" i="2"/>
  <c r="P208" i="2"/>
  <c r="L208" i="2" s="1"/>
  <c r="B208" i="2" s="1"/>
  <c r="Q208" i="2"/>
  <c r="R208" i="2"/>
  <c r="S208" i="2"/>
  <c r="T208" i="2"/>
  <c r="U208" i="2"/>
  <c r="C208" i="2"/>
  <c r="X208" i="2"/>
  <c r="D208" i="2" s="1"/>
  <c r="Y208" i="2"/>
  <c r="Z208" i="2"/>
  <c r="AA208" i="2"/>
  <c r="A209" i="2"/>
  <c r="C209" i="2"/>
  <c r="F209" i="2" s="1"/>
  <c r="J209" i="2"/>
  <c r="K209" i="2"/>
  <c r="M209" i="2"/>
  <c r="O209" i="2" s="1"/>
  <c r="L209" i="2" s="1"/>
  <c r="B209" i="2" s="1"/>
  <c r="E209" i="2" s="1"/>
  <c r="N209" i="2"/>
  <c r="P209" i="2"/>
  <c r="Q209" i="2"/>
  <c r="R209" i="2"/>
  <c r="S209" i="2"/>
  <c r="T209" i="2"/>
  <c r="U209" i="2"/>
  <c r="X209" i="2"/>
  <c r="Y209" i="2"/>
  <c r="D209" i="2" s="1"/>
  <c r="Z209" i="2"/>
  <c r="AA209" i="2"/>
  <c r="G209" i="2" s="1"/>
  <c r="J210" i="2"/>
  <c r="A210" i="2" s="1"/>
  <c r="E210" i="2" s="1"/>
  <c r="H210" i="2" s="1"/>
  <c r="I210" i="2" s="1"/>
  <c r="K210" i="2"/>
  <c r="M210" i="2"/>
  <c r="O210" i="2" s="1"/>
  <c r="L210" i="2" s="1"/>
  <c r="B210" i="2" s="1"/>
  <c r="N210" i="2"/>
  <c r="P210" i="2"/>
  <c r="Q210" i="2"/>
  <c r="R210" i="2"/>
  <c r="S210" i="2"/>
  <c r="T210" i="2"/>
  <c r="U210" i="2"/>
  <c r="C210" i="2"/>
  <c r="F210" i="2" s="1"/>
  <c r="X210" i="2"/>
  <c r="D210" i="2" s="1"/>
  <c r="Y210" i="2"/>
  <c r="Z210" i="2"/>
  <c r="G210" i="2" s="1"/>
  <c r="AA210" i="2"/>
  <c r="G211" i="2"/>
  <c r="J211" i="2"/>
  <c r="K211" i="2"/>
  <c r="A211" i="2" s="1"/>
  <c r="E211" i="2" s="1"/>
  <c r="M211" i="2"/>
  <c r="N211" i="2"/>
  <c r="O211" i="2"/>
  <c r="L211" i="2" s="1"/>
  <c r="B211" i="2" s="1"/>
  <c r="P211" i="2"/>
  <c r="Q211" i="2"/>
  <c r="R211" i="2"/>
  <c r="S211" i="2"/>
  <c r="T211" i="2"/>
  <c r="U211" i="2"/>
  <c r="C211" i="2"/>
  <c r="X211" i="2"/>
  <c r="Y211" i="2"/>
  <c r="D211" i="2" s="1"/>
  <c r="Z211" i="2"/>
  <c r="AA211" i="2"/>
  <c r="C212" i="2"/>
  <c r="F212" i="2" s="1"/>
  <c r="D212" i="2"/>
  <c r="J212" i="2"/>
  <c r="K212" i="2"/>
  <c r="A212" i="2" s="1"/>
  <c r="M212" i="2"/>
  <c r="N212" i="2"/>
  <c r="O212" i="2"/>
  <c r="P212" i="2"/>
  <c r="Q212" i="2"/>
  <c r="R212" i="2"/>
  <c r="S212" i="2"/>
  <c r="T212" i="2"/>
  <c r="L212" i="2" s="1"/>
  <c r="B212" i="2" s="1"/>
  <c r="U212" i="2"/>
  <c r="X212" i="2"/>
  <c r="Y212" i="2"/>
  <c r="Z212" i="2"/>
  <c r="AA212" i="2"/>
  <c r="G212" i="2" s="1"/>
  <c r="A213" i="2"/>
  <c r="E213" i="2" s="1"/>
  <c r="H213" i="2" s="1"/>
  <c r="I213" i="2" s="1"/>
  <c r="G213" i="2"/>
  <c r="J213" i="2"/>
  <c r="K213" i="2"/>
  <c r="M213" i="2"/>
  <c r="O213" i="2" s="1"/>
  <c r="L213" i="2" s="1"/>
  <c r="B213" i="2" s="1"/>
  <c r="N213" i="2"/>
  <c r="P213" i="2"/>
  <c r="Q213" i="2"/>
  <c r="R213" i="2"/>
  <c r="S213" i="2"/>
  <c r="T213" i="2"/>
  <c r="U213" i="2"/>
  <c r="C213" i="2"/>
  <c r="F213" i="2" s="1"/>
  <c r="X213" i="2"/>
  <c r="D213" i="2" s="1"/>
  <c r="Y213" i="2"/>
  <c r="Z213" i="2"/>
  <c r="AA213" i="2"/>
  <c r="J214" i="2"/>
  <c r="A214" i="2" s="1"/>
  <c r="E214" i="2" s="1"/>
  <c r="K214" i="2"/>
  <c r="M214" i="2"/>
  <c r="O214" i="2" s="1"/>
  <c r="L214" i="2" s="1"/>
  <c r="B214" i="2" s="1"/>
  <c r="N214" i="2"/>
  <c r="P214" i="2"/>
  <c r="Q214" i="2"/>
  <c r="R214" i="2"/>
  <c r="S214" i="2"/>
  <c r="T214" i="2"/>
  <c r="U214" i="2"/>
  <c r="C214" i="2"/>
  <c r="X214" i="2"/>
  <c r="Y214" i="2"/>
  <c r="D214" i="2" s="1"/>
  <c r="Z214" i="2"/>
  <c r="G214" i="2" s="1"/>
  <c r="AA214" i="2"/>
  <c r="C215" i="2"/>
  <c r="F215" i="2" s="1"/>
  <c r="J215" i="2"/>
  <c r="K215" i="2"/>
  <c r="A215" i="2" s="1"/>
  <c r="M215" i="2"/>
  <c r="N215" i="2"/>
  <c r="O215" i="2"/>
  <c r="L215" i="2" s="1"/>
  <c r="B215" i="2" s="1"/>
  <c r="P215" i="2"/>
  <c r="Q215" i="2"/>
  <c r="R215" i="2"/>
  <c r="S215" i="2"/>
  <c r="T215" i="2"/>
  <c r="U215" i="2"/>
  <c r="X215" i="2"/>
  <c r="D215" i="2" s="1"/>
  <c r="Y215" i="2"/>
  <c r="Z215" i="2"/>
  <c r="AA215" i="2"/>
  <c r="G215" i="2" s="1"/>
  <c r="G216" i="2"/>
  <c r="J216" i="2"/>
  <c r="K216" i="2"/>
  <c r="A216" i="2" s="1"/>
  <c r="M216" i="2"/>
  <c r="N216" i="2"/>
  <c r="O216" i="2"/>
  <c r="P216" i="2"/>
  <c r="L216" i="2" s="1"/>
  <c r="B216" i="2" s="1"/>
  <c r="Q216" i="2"/>
  <c r="R216" i="2"/>
  <c r="S216" i="2"/>
  <c r="T216" i="2"/>
  <c r="U216" i="2"/>
  <c r="C216" i="2"/>
  <c r="X216" i="2"/>
  <c r="D216" i="2" s="1"/>
  <c r="Y216" i="2"/>
  <c r="Z216" i="2"/>
  <c r="AA216" i="2"/>
  <c r="A217" i="2"/>
  <c r="C217" i="2"/>
  <c r="J217" i="2"/>
  <c r="K217" i="2"/>
  <c r="M217" i="2"/>
  <c r="O217" i="2" s="1"/>
  <c r="L217" i="2" s="1"/>
  <c r="B217" i="2" s="1"/>
  <c r="E217" i="2" s="1"/>
  <c r="N217" i="2"/>
  <c r="P217" i="2"/>
  <c r="Q217" i="2"/>
  <c r="R217" i="2"/>
  <c r="S217" i="2"/>
  <c r="T217" i="2"/>
  <c r="U217" i="2"/>
  <c r="X217" i="2"/>
  <c r="Y217" i="2"/>
  <c r="D217" i="2" s="1"/>
  <c r="Z217" i="2"/>
  <c r="AA217" i="2"/>
  <c r="G217" i="2" s="1"/>
  <c r="J218" i="2"/>
  <c r="A218" i="2" s="1"/>
  <c r="K218" i="2"/>
  <c r="M218" i="2"/>
  <c r="O218" i="2" s="1"/>
  <c r="L218" i="2" s="1"/>
  <c r="B218" i="2" s="1"/>
  <c r="N218" i="2"/>
  <c r="P218" i="2"/>
  <c r="Q218" i="2"/>
  <c r="R218" i="2"/>
  <c r="S218" i="2"/>
  <c r="T218" i="2"/>
  <c r="U218" i="2"/>
  <c r="C218" i="2"/>
  <c r="F218" i="2" s="1"/>
  <c r="X218" i="2"/>
  <c r="D218" i="2" s="1"/>
  <c r="Y218" i="2"/>
  <c r="Z218" i="2"/>
  <c r="G218" i="2" s="1"/>
  <c r="AA218" i="2"/>
  <c r="G219" i="2"/>
  <c r="J219" i="2"/>
  <c r="K219" i="2"/>
  <c r="A219" i="2" s="1"/>
  <c r="E219" i="2" s="1"/>
  <c r="H219" i="2" s="1"/>
  <c r="I219" i="2" s="1"/>
  <c r="M219" i="2"/>
  <c r="N219" i="2"/>
  <c r="O219" i="2"/>
  <c r="L219" i="2" s="1"/>
  <c r="B219" i="2" s="1"/>
  <c r="P219" i="2"/>
  <c r="Q219" i="2"/>
  <c r="R219" i="2"/>
  <c r="S219" i="2"/>
  <c r="T219" i="2"/>
  <c r="U219" i="2"/>
  <c r="C219" i="2"/>
  <c r="F219" i="2" s="1"/>
  <c r="X219" i="2"/>
  <c r="Y219" i="2"/>
  <c r="D219" i="2" s="1"/>
  <c r="Z219" i="2"/>
  <c r="AA219" i="2"/>
  <c r="C220" i="2"/>
  <c r="F220" i="2" s="1"/>
  <c r="D220" i="2"/>
  <c r="J220" i="2"/>
  <c r="K220" i="2"/>
  <c r="A220" i="2" s="1"/>
  <c r="M220" i="2"/>
  <c r="N220" i="2"/>
  <c r="O220" i="2"/>
  <c r="P220" i="2"/>
  <c r="Q220" i="2"/>
  <c r="R220" i="2"/>
  <c r="S220" i="2"/>
  <c r="T220" i="2"/>
  <c r="L220" i="2" s="1"/>
  <c r="B220" i="2" s="1"/>
  <c r="U220" i="2"/>
  <c r="X220" i="2"/>
  <c r="Y220" i="2"/>
  <c r="Z220" i="2"/>
  <c r="AA220" i="2"/>
  <c r="G220" i="2" s="1"/>
  <c r="A221" i="2"/>
  <c r="G221" i="2"/>
  <c r="J221" i="2"/>
  <c r="K221" i="2"/>
  <c r="M221" i="2"/>
  <c r="O221" i="2" s="1"/>
  <c r="L221" i="2" s="1"/>
  <c r="B221" i="2" s="1"/>
  <c r="N221" i="2"/>
  <c r="P221" i="2"/>
  <c r="Q221" i="2"/>
  <c r="R221" i="2"/>
  <c r="S221" i="2"/>
  <c r="T221" i="2"/>
  <c r="U221" i="2"/>
  <c r="C221" i="2"/>
  <c r="X221" i="2"/>
  <c r="Y221" i="2"/>
  <c r="Z221" i="2"/>
  <c r="AA221" i="2"/>
  <c r="J222" i="2"/>
  <c r="A222" i="2" s="1"/>
  <c r="K222" i="2"/>
  <c r="M222" i="2"/>
  <c r="O222" i="2" s="1"/>
  <c r="L222" i="2" s="1"/>
  <c r="B222" i="2" s="1"/>
  <c r="N222" i="2"/>
  <c r="P222" i="2"/>
  <c r="Q222" i="2"/>
  <c r="R222" i="2"/>
  <c r="S222" i="2"/>
  <c r="T222" i="2"/>
  <c r="U222" i="2"/>
  <c r="C222" i="2"/>
  <c r="F222" i="2" s="1"/>
  <c r="X222" i="2"/>
  <c r="Y222" i="2"/>
  <c r="D222" i="2" s="1"/>
  <c r="Z222" i="2"/>
  <c r="G222" i="2" s="1"/>
  <c r="AA222" i="2"/>
  <c r="C223" i="2"/>
  <c r="F223" i="2" s="1"/>
  <c r="J223" i="2"/>
  <c r="K223" i="2"/>
  <c r="A223" i="2" s="1"/>
  <c r="M223" i="2"/>
  <c r="N223" i="2"/>
  <c r="O223" i="2"/>
  <c r="P223" i="2"/>
  <c r="Q223" i="2"/>
  <c r="R223" i="2"/>
  <c r="S223" i="2"/>
  <c r="T223" i="2"/>
  <c r="U223" i="2"/>
  <c r="X223" i="2"/>
  <c r="D223" i="2" s="1"/>
  <c r="Y223" i="2"/>
  <c r="Z223" i="2"/>
  <c r="AA223" i="2"/>
  <c r="G223" i="2" s="1"/>
  <c r="D224" i="2"/>
  <c r="G224" i="2"/>
  <c r="J224" i="2"/>
  <c r="K224" i="2"/>
  <c r="A224" i="2" s="1"/>
  <c r="M224" i="2"/>
  <c r="N224" i="2"/>
  <c r="O224" i="2"/>
  <c r="P224" i="2"/>
  <c r="Q224" i="2"/>
  <c r="R224" i="2"/>
  <c r="S224" i="2"/>
  <c r="T224" i="2"/>
  <c r="L224" i="2" s="1"/>
  <c r="B224" i="2" s="1"/>
  <c r="U224" i="2"/>
  <c r="C224" i="2"/>
  <c r="F224" i="2" s="1"/>
  <c r="X224" i="2"/>
  <c r="Y224" i="2"/>
  <c r="Z224" i="2"/>
  <c r="AA224" i="2"/>
  <c r="A225" i="2"/>
  <c r="J225" i="2"/>
  <c r="K225" i="2"/>
  <c r="M225" i="2"/>
  <c r="O225" i="2" s="1"/>
  <c r="N225" i="2"/>
  <c r="P225" i="2"/>
  <c r="Q225" i="2"/>
  <c r="R225" i="2"/>
  <c r="S225" i="2"/>
  <c r="T225" i="2"/>
  <c r="U225" i="2"/>
  <c r="C225" i="2"/>
  <c r="X225" i="2"/>
  <c r="Y225" i="2"/>
  <c r="D225" i="2" s="1"/>
  <c r="Z225" i="2"/>
  <c r="AA225" i="2"/>
  <c r="G225" i="2" s="1"/>
  <c r="J226" i="2"/>
  <c r="A226" i="2" s="1"/>
  <c r="K226" i="2"/>
  <c r="M226" i="2"/>
  <c r="N226" i="2"/>
  <c r="P226" i="2"/>
  <c r="Q226" i="2"/>
  <c r="R226" i="2"/>
  <c r="S226" i="2"/>
  <c r="T226" i="2"/>
  <c r="U226" i="2"/>
  <c r="C226" i="2"/>
  <c r="F226" i="2" s="1"/>
  <c r="X226" i="2"/>
  <c r="D226" i="2" s="1"/>
  <c r="Y226" i="2"/>
  <c r="Z226" i="2"/>
  <c r="G226" i="2" s="1"/>
  <c r="AA226" i="2"/>
  <c r="J227" i="2"/>
  <c r="K227" i="2"/>
  <c r="A227" i="2" s="1"/>
  <c r="M227" i="2"/>
  <c r="N227" i="2"/>
  <c r="O227" i="2"/>
  <c r="L227" i="2" s="1"/>
  <c r="B227" i="2" s="1"/>
  <c r="P227" i="2"/>
  <c r="Q227" i="2"/>
  <c r="R227" i="2"/>
  <c r="S227" i="2"/>
  <c r="T227" i="2"/>
  <c r="U227" i="2"/>
  <c r="C227" i="2"/>
  <c r="F227" i="2" s="1"/>
  <c r="X227" i="2"/>
  <c r="Y227" i="2"/>
  <c r="D227" i="2" s="1"/>
  <c r="Z227" i="2"/>
  <c r="AA227" i="2"/>
  <c r="G227" i="2" s="1"/>
  <c r="C228" i="2"/>
  <c r="J228" i="2"/>
  <c r="K228" i="2"/>
  <c r="A228" i="2" s="1"/>
  <c r="M228" i="2"/>
  <c r="N228" i="2"/>
  <c r="O228" i="2"/>
  <c r="P228" i="2"/>
  <c r="Q228" i="2"/>
  <c r="R228" i="2"/>
  <c r="S228" i="2"/>
  <c r="T228" i="2"/>
  <c r="L228" i="2" s="1"/>
  <c r="B228" i="2" s="1"/>
  <c r="U228" i="2"/>
  <c r="X228" i="2"/>
  <c r="D228" i="2" s="1"/>
  <c r="Y228" i="2"/>
  <c r="Z228" i="2"/>
  <c r="AA228" i="2"/>
  <c r="G228" i="2" s="1"/>
  <c r="A229" i="2"/>
  <c r="E229" i="2" s="1"/>
  <c r="G229" i="2"/>
  <c r="J229" i="2"/>
  <c r="K229" i="2"/>
  <c r="M229" i="2"/>
  <c r="O229" i="2" s="1"/>
  <c r="L229" i="2" s="1"/>
  <c r="B229" i="2" s="1"/>
  <c r="N229" i="2"/>
  <c r="P229" i="2"/>
  <c r="Q229" i="2"/>
  <c r="R229" i="2"/>
  <c r="S229" i="2"/>
  <c r="T229" i="2"/>
  <c r="U229" i="2"/>
  <c r="C229" i="2"/>
  <c r="X229" i="2"/>
  <c r="D229" i="2" s="1"/>
  <c r="Y229" i="2"/>
  <c r="Z229" i="2"/>
  <c r="AA229" i="2"/>
  <c r="J230" i="2"/>
  <c r="A230" i="2" s="1"/>
  <c r="K230" i="2"/>
  <c r="M230" i="2"/>
  <c r="O230" i="2" s="1"/>
  <c r="L230" i="2" s="1"/>
  <c r="B230" i="2" s="1"/>
  <c r="N230" i="2"/>
  <c r="P230" i="2"/>
  <c r="Q230" i="2"/>
  <c r="R230" i="2"/>
  <c r="S230" i="2"/>
  <c r="T230" i="2"/>
  <c r="U230" i="2"/>
  <c r="C230" i="2"/>
  <c r="F230" i="2" s="1"/>
  <c r="X230" i="2"/>
  <c r="Y230" i="2"/>
  <c r="D230" i="2" s="1"/>
  <c r="Z230" i="2"/>
  <c r="G230" i="2" s="1"/>
  <c r="AA230" i="2"/>
  <c r="B231" i="2"/>
  <c r="J231" i="2"/>
  <c r="K231" i="2"/>
  <c r="A231" i="2" s="1"/>
  <c r="M231" i="2"/>
  <c r="N231" i="2"/>
  <c r="O231" i="2"/>
  <c r="L231" i="2" s="1"/>
  <c r="P231" i="2"/>
  <c r="Q231" i="2"/>
  <c r="R231" i="2"/>
  <c r="S231" i="2"/>
  <c r="T231" i="2"/>
  <c r="U231" i="2"/>
  <c r="C231" i="2"/>
  <c r="F231" i="2" s="1"/>
  <c r="X231" i="2"/>
  <c r="D231" i="2" s="1"/>
  <c r="Y231" i="2"/>
  <c r="Z231" i="2"/>
  <c r="G231" i="2" s="1"/>
  <c r="AA231" i="2"/>
  <c r="G232" i="2"/>
  <c r="J232" i="2"/>
  <c r="K232" i="2"/>
  <c r="A232" i="2" s="1"/>
  <c r="M232" i="2"/>
  <c r="N232" i="2"/>
  <c r="O232" i="2"/>
  <c r="P232" i="2"/>
  <c r="L232" i="2" s="1"/>
  <c r="B232" i="2" s="1"/>
  <c r="Q232" i="2"/>
  <c r="R232" i="2"/>
  <c r="S232" i="2"/>
  <c r="T232" i="2"/>
  <c r="U232" i="2"/>
  <c r="C232" i="2"/>
  <c r="X232" i="2"/>
  <c r="D232" i="2" s="1"/>
  <c r="Y232" i="2"/>
  <c r="Z232" i="2"/>
  <c r="AA232" i="2"/>
  <c r="A233" i="2"/>
  <c r="D233" i="2"/>
  <c r="J233" i="2"/>
  <c r="K233" i="2"/>
  <c r="M233" i="2"/>
  <c r="O233" i="2" s="1"/>
  <c r="L233" i="2" s="1"/>
  <c r="B233" i="2" s="1"/>
  <c r="N233" i="2"/>
  <c r="P233" i="2"/>
  <c r="Q233" i="2"/>
  <c r="R233" i="2"/>
  <c r="S233" i="2"/>
  <c r="T233" i="2"/>
  <c r="U233" i="2"/>
  <c r="C233" i="2"/>
  <c r="X233" i="2"/>
  <c r="Y233" i="2"/>
  <c r="Z233" i="2"/>
  <c r="AA233" i="2"/>
  <c r="G233" i="2" s="1"/>
  <c r="J234" i="2"/>
  <c r="A234" i="2" s="1"/>
  <c r="K234" i="2"/>
  <c r="M234" i="2"/>
  <c r="N234" i="2"/>
  <c r="P234" i="2"/>
  <c r="Q234" i="2"/>
  <c r="R234" i="2"/>
  <c r="S234" i="2"/>
  <c r="T234" i="2"/>
  <c r="U234" i="2"/>
  <c r="C234" i="2"/>
  <c r="X234" i="2"/>
  <c r="Y234" i="2"/>
  <c r="Z234" i="2"/>
  <c r="G234" i="2" s="1"/>
  <c r="AA234" i="2"/>
  <c r="J235" i="2"/>
  <c r="K235" i="2"/>
  <c r="A235" i="2" s="1"/>
  <c r="M235" i="2"/>
  <c r="N235" i="2"/>
  <c r="O235" i="2" s="1"/>
  <c r="L235" i="2" s="1"/>
  <c r="B235" i="2" s="1"/>
  <c r="P235" i="2"/>
  <c r="Q235" i="2"/>
  <c r="R235" i="2"/>
  <c r="S235" i="2"/>
  <c r="T235" i="2"/>
  <c r="U235" i="2"/>
  <c r="C235" i="2"/>
  <c r="F235" i="2" s="1"/>
  <c r="X235" i="2"/>
  <c r="Y235" i="2"/>
  <c r="D235" i="2" s="1"/>
  <c r="Z235" i="2"/>
  <c r="AA235" i="2"/>
  <c r="G235" i="2" s="1"/>
  <c r="C236" i="2"/>
  <c r="J236" i="2"/>
  <c r="K236" i="2"/>
  <c r="A236" i="2" s="1"/>
  <c r="M236" i="2"/>
  <c r="N236" i="2"/>
  <c r="O236" i="2"/>
  <c r="P236" i="2"/>
  <c r="L236" i="2" s="1"/>
  <c r="B236" i="2" s="1"/>
  <c r="Q236" i="2"/>
  <c r="R236" i="2"/>
  <c r="S236" i="2"/>
  <c r="T236" i="2"/>
  <c r="U236" i="2"/>
  <c r="X236" i="2"/>
  <c r="D236" i="2" s="1"/>
  <c r="Y236" i="2"/>
  <c r="Z236" i="2"/>
  <c r="AA236" i="2"/>
  <c r="G236" i="2" s="1"/>
  <c r="A237" i="2"/>
  <c r="G237" i="2"/>
  <c r="J237" i="2"/>
  <c r="K237" i="2"/>
  <c r="M237" i="2"/>
  <c r="O237" i="2" s="1"/>
  <c r="N237" i="2"/>
  <c r="P237" i="2"/>
  <c r="Q237" i="2"/>
  <c r="R237" i="2"/>
  <c r="S237" i="2"/>
  <c r="T237" i="2"/>
  <c r="U237" i="2"/>
  <c r="C237" i="2"/>
  <c r="X237" i="2"/>
  <c r="Y237" i="2"/>
  <c r="Z237" i="2"/>
  <c r="AA237" i="2"/>
  <c r="B238" i="2"/>
  <c r="E238" i="2" s="1"/>
  <c r="J238" i="2"/>
  <c r="A238" i="2" s="1"/>
  <c r="K238" i="2"/>
  <c r="M238" i="2"/>
  <c r="O238" i="2" s="1"/>
  <c r="L238" i="2" s="1"/>
  <c r="N238" i="2"/>
  <c r="P238" i="2"/>
  <c r="Q238" i="2"/>
  <c r="R238" i="2"/>
  <c r="S238" i="2"/>
  <c r="T238" i="2"/>
  <c r="U238" i="2"/>
  <c r="C238" i="2"/>
  <c r="X238" i="2"/>
  <c r="Y238" i="2"/>
  <c r="Z238" i="2"/>
  <c r="G238" i="2" s="1"/>
  <c r="AA238" i="2"/>
  <c r="J239" i="2"/>
  <c r="K239" i="2"/>
  <c r="A239" i="2" s="1"/>
  <c r="M239" i="2"/>
  <c r="N239" i="2"/>
  <c r="O239" i="2" s="1"/>
  <c r="L239" i="2" s="1"/>
  <c r="B239" i="2" s="1"/>
  <c r="P239" i="2"/>
  <c r="Q239" i="2"/>
  <c r="R239" i="2"/>
  <c r="S239" i="2"/>
  <c r="T239" i="2"/>
  <c r="U239" i="2"/>
  <c r="C239" i="2"/>
  <c r="F239" i="2" s="1"/>
  <c r="X239" i="2"/>
  <c r="D239" i="2" s="1"/>
  <c r="Y239" i="2"/>
  <c r="Z239" i="2"/>
  <c r="G239" i="2" s="1"/>
  <c r="AA239" i="2"/>
  <c r="C240" i="2"/>
  <c r="J240" i="2"/>
  <c r="K240" i="2"/>
  <c r="A240" i="2" s="1"/>
  <c r="M240" i="2"/>
  <c r="N240" i="2"/>
  <c r="O240" i="2"/>
  <c r="P240" i="2"/>
  <c r="L240" i="2" s="1"/>
  <c r="B240" i="2" s="1"/>
  <c r="Q240" i="2"/>
  <c r="R240" i="2"/>
  <c r="S240" i="2"/>
  <c r="T240" i="2"/>
  <c r="U240" i="2"/>
  <c r="X240" i="2"/>
  <c r="D240" i="2" s="1"/>
  <c r="Y240" i="2"/>
  <c r="Z240" i="2"/>
  <c r="AA240" i="2"/>
  <c r="G240" i="2" s="1"/>
  <c r="A241" i="2"/>
  <c r="J241" i="2"/>
  <c r="K241" i="2"/>
  <c r="M241" i="2"/>
  <c r="O241" i="2" s="1"/>
  <c r="N241" i="2"/>
  <c r="P241" i="2"/>
  <c r="L241" i="2" s="1"/>
  <c r="B241" i="2" s="1"/>
  <c r="E241" i="2" s="1"/>
  <c r="Q241" i="2"/>
  <c r="R241" i="2"/>
  <c r="S241" i="2"/>
  <c r="T241" i="2"/>
  <c r="U241" i="2"/>
  <c r="C241" i="2"/>
  <c r="X241" i="2"/>
  <c r="D241" i="2" s="1"/>
  <c r="Y241" i="2"/>
  <c r="Z241" i="2"/>
  <c r="AA241" i="2"/>
  <c r="G241" i="2" s="1"/>
  <c r="J242" i="2"/>
  <c r="A242" i="2" s="1"/>
  <c r="K242" i="2"/>
  <c r="M242" i="2"/>
  <c r="N242" i="2"/>
  <c r="P242" i="2"/>
  <c r="Q242" i="2"/>
  <c r="R242" i="2"/>
  <c r="S242" i="2"/>
  <c r="T242" i="2"/>
  <c r="U242" i="2"/>
  <c r="C242" i="2"/>
  <c r="F242" i="2" s="1"/>
  <c r="X242" i="2"/>
  <c r="D242" i="2" s="1"/>
  <c r="Y242" i="2"/>
  <c r="Z242" i="2"/>
  <c r="G242" i="2" s="1"/>
  <c r="AA242" i="2"/>
  <c r="J243" i="2"/>
  <c r="K243" i="2"/>
  <c r="M243" i="2"/>
  <c r="N243" i="2"/>
  <c r="O243" i="2" s="1"/>
  <c r="L243" i="2" s="1"/>
  <c r="B243" i="2" s="1"/>
  <c r="P243" i="2"/>
  <c r="Q243" i="2"/>
  <c r="R243" i="2"/>
  <c r="S243" i="2"/>
  <c r="T243" i="2"/>
  <c r="U243" i="2"/>
  <c r="C243" i="2"/>
  <c r="F243" i="2" s="1"/>
  <c r="X243" i="2"/>
  <c r="Y243" i="2"/>
  <c r="D243" i="2" s="1"/>
  <c r="Z243" i="2"/>
  <c r="G243" i="2" s="1"/>
  <c r="AA243" i="2"/>
  <c r="G244" i="2"/>
  <c r="J244" i="2"/>
  <c r="K244" i="2"/>
  <c r="A244" i="2" s="1"/>
  <c r="M244" i="2"/>
  <c r="N244" i="2"/>
  <c r="O244" i="2"/>
  <c r="L244" i="2" s="1"/>
  <c r="B244" i="2" s="1"/>
  <c r="P244" i="2"/>
  <c r="Q244" i="2"/>
  <c r="R244" i="2"/>
  <c r="S244" i="2"/>
  <c r="T244" i="2"/>
  <c r="U244" i="2"/>
  <c r="C244" i="2"/>
  <c r="X244" i="2"/>
  <c r="D244" i="2" s="1"/>
  <c r="Y244" i="2"/>
  <c r="Z244" i="2"/>
  <c r="AA244" i="2"/>
  <c r="A245" i="2"/>
  <c r="J245" i="2"/>
  <c r="K245" i="2"/>
  <c r="M245" i="2"/>
  <c r="O245" i="2" s="1"/>
  <c r="N245" i="2"/>
  <c r="P245" i="2"/>
  <c r="L245" i="2" s="1"/>
  <c r="B245" i="2" s="1"/>
  <c r="E245" i="2" s="1"/>
  <c r="Q245" i="2"/>
  <c r="R245" i="2"/>
  <c r="S245" i="2"/>
  <c r="T245" i="2"/>
  <c r="U245" i="2"/>
  <c r="C245" i="2"/>
  <c r="X245" i="2"/>
  <c r="Y245" i="2"/>
  <c r="D245" i="2" s="1"/>
  <c r="Z245" i="2"/>
  <c r="AA245" i="2"/>
  <c r="G245" i="2" s="1"/>
  <c r="J246" i="2"/>
  <c r="A246" i="2" s="1"/>
  <c r="K246" i="2"/>
  <c r="M246" i="2"/>
  <c r="N246" i="2"/>
  <c r="P246" i="2"/>
  <c r="Q246" i="2"/>
  <c r="R246" i="2"/>
  <c r="S246" i="2"/>
  <c r="T246" i="2"/>
  <c r="U246" i="2"/>
  <c r="C246" i="2"/>
  <c r="F246" i="2" s="1"/>
  <c r="X246" i="2"/>
  <c r="D246" i="2" s="1"/>
  <c r="Y246" i="2"/>
  <c r="Z246" i="2"/>
  <c r="G246" i="2" s="1"/>
  <c r="AA246" i="2"/>
  <c r="C247" i="2"/>
  <c r="F247" i="2" s="1"/>
  <c r="J247" i="2"/>
  <c r="K247" i="2"/>
  <c r="M247" i="2"/>
  <c r="N247" i="2"/>
  <c r="O247" i="2"/>
  <c r="L247" i="2" s="1"/>
  <c r="B247" i="2" s="1"/>
  <c r="P247" i="2"/>
  <c r="Q247" i="2"/>
  <c r="R247" i="2"/>
  <c r="S247" i="2"/>
  <c r="T247" i="2"/>
  <c r="U247" i="2"/>
  <c r="X247" i="2"/>
  <c r="D247" i="2" s="1"/>
  <c r="Y247" i="2"/>
  <c r="Z247" i="2"/>
  <c r="G247" i="2" s="1"/>
  <c r="AA247" i="2"/>
  <c r="G248" i="2"/>
  <c r="J248" i="2"/>
  <c r="K248" i="2"/>
  <c r="M248" i="2"/>
  <c r="N248" i="2"/>
  <c r="O248" i="2"/>
  <c r="L248" i="2" s="1"/>
  <c r="B248" i="2" s="1"/>
  <c r="P248" i="2"/>
  <c r="Q248" i="2"/>
  <c r="R248" i="2"/>
  <c r="S248" i="2"/>
  <c r="T248" i="2"/>
  <c r="U248" i="2"/>
  <c r="C248" i="2"/>
  <c r="F248" i="2" s="1"/>
  <c r="X248" i="2"/>
  <c r="D248" i="2" s="1"/>
  <c r="Y248" i="2"/>
  <c r="Z248" i="2"/>
  <c r="AA248" i="2"/>
  <c r="C249" i="2"/>
  <c r="D249" i="2"/>
  <c r="J249" i="2"/>
  <c r="K249" i="2"/>
  <c r="A249" i="2" s="1"/>
  <c r="E249" i="2" s="1"/>
  <c r="M249" i="2"/>
  <c r="O249" i="2" s="1"/>
  <c r="L249" i="2" s="1"/>
  <c r="B249" i="2" s="1"/>
  <c r="N249" i="2"/>
  <c r="P249" i="2"/>
  <c r="Q249" i="2"/>
  <c r="R249" i="2"/>
  <c r="S249" i="2"/>
  <c r="T249" i="2"/>
  <c r="U249" i="2"/>
  <c r="X249" i="2"/>
  <c r="Y249" i="2"/>
  <c r="Z249" i="2"/>
  <c r="G249" i="2" s="1"/>
  <c r="AA249" i="2"/>
  <c r="D250" i="2"/>
  <c r="J250" i="2"/>
  <c r="K250" i="2"/>
  <c r="A250" i="2" s="1"/>
  <c r="M250" i="2"/>
  <c r="N250" i="2"/>
  <c r="O250" i="2" s="1"/>
  <c r="L250" i="2" s="1"/>
  <c r="B250" i="2" s="1"/>
  <c r="P250" i="2"/>
  <c r="Q250" i="2"/>
  <c r="R250" i="2"/>
  <c r="S250" i="2"/>
  <c r="T250" i="2"/>
  <c r="U250" i="2"/>
  <c r="C250" i="2"/>
  <c r="F250" i="2" s="1"/>
  <c r="X250" i="2"/>
  <c r="Y250" i="2"/>
  <c r="Z250" i="2"/>
  <c r="G250" i="2" s="1"/>
  <c r="AA250" i="2"/>
  <c r="A251" i="2"/>
  <c r="E251" i="2" s="1"/>
  <c r="J251" i="2"/>
  <c r="K251" i="2"/>
  <c r="M251" i="2"/>
  <c r="N251" i="2"/>
  <c r="O251" i="2" s="1"/>
  <c r="L251" i="2" s="1"/>
  <c r="B251" i="2" s="1"/>
  <c r="P251" i="2"/>
  <c r="Q251" i="2"/>
  <c r="R251" i="2"/>
  <c r="S251" i="2"/>
  <c r="T251" i="2"/>
  <c r="U251" i="2"/>
  <c r="C251" i="2"/>
  <c r="F251" i="2" s="1"/>
  <c r="X251" i="2"/>
  <c r="D251" i="2" s="1"/>
  <c r="Y251" i="2"/>
  <c r="Z251" i="2"/>
  <c r="AA251" i="2"/>
  <c r="G251" i="2" s="1"/>
  <c r="J252" i="2"/>
  <c r="K252" i="2"/>
  <c r="A252" i="2" s="1"/>
  <c r="E252" i="2" s="1"/>
  <c r="M252" i="2"/>
  <c r="O252" i="2" s="1"/>
  <c r="L252" i="2" s="1"/>
  <c r="B252" i="2" s="1"/>
  <c r="N252" i="2"/>
  <c r="P252" i="2"/>
  <c r="Q252" i="2"/>
  <c r="R252" i="2"/>
  <c r="S252" i="2"/>
  <c r="T252" i="2"/>
  <c r="U252" i="2"/>
  <c r="C252" i="2"/>
  <c r="F252" i="2" s="1"/>
  <c r="X252" i="2"/>
  <c r="D252" i="2" s="1"/>
  <c r="Y252" i="2"/>
  <c r="Z252" i="2"/>
  <c r="G252" i="2" s="1"/>
  <c r="AA252" i="2"/>
  <c r="C253" i="2"/>
  <c r="J253" i="2"/>
  <c r="K253" i="2"/>
  <c r="A253" i="2" s="1"/>
  <c r="E253" i="2" s="1"/>
  <c r="M253" i="2"/>
  <c r="O253" i="2" s="1"/>
  <c r="L253" i="2" s="1"/>
  <c r="B253" i="2" s="1"/>
  <c r="N253" i="2"/>
  <c r="P253" i="2"/>
  <c r="Q253" i="2"/>
  <c r="R253" i="2"/>
  <c r="S253" i="2"/>
  <c r="T253" i="2"/>
  <c r="U253" i="2"/>
  <c r="X253" i="2"/>
  <c r="D253" i="2" s="1"/>
  <c r="Y253" i="2"/>
  <c r="Z253" i="2"/>
  <c r="AA253" i="2"/>
  <c r="G254" i="2"/>
  <c r="J254" i="2"/>
  <c r="K254" i="2"/>
  <c r="A254" i="2" s="1"/>
  <c r="M254" i="2"/>
  <c r="N254" i="2"/>
  <c r="O254" i="2"/>
  <c r="P254" i="2"/>
  <c r="Q254" i="2"/>
  <c r="R254" i="2"/>
  <c r="S254" i="2"/>
  <c r="T254" i="2"/>
  <c r="U254" i="2"/>
  <c r="C254" i="2"/>
  <c r="F254" i="2" s="1"/>
  <c r="X254" i="2"/>
  <c r="D254" i="2" s="1"/>
  <c r="Y254" i="2"/>
  <c r="Z254" i="2"/>
  <c r="AA254" i="2"/>
  <c r="D255" i="2"/>
  <c r="E255" i="2"/>
  <c r="J255" i="2"/>
  <c r="K255" i="2"/>
  <c r="A255" i="2" s="1"/>
  <c r="M255" i="2"/>
  <c r="O255" i="2" s="1"/>
  <c r="L255" i="2" s="1"/>
  <c r="B255" i="2" s="1"/>
  <c r="N255" i="2"/>
  <c r="P255" i="2"/>
  <c r="Q255" i="2"/>
  <c r="R255" i="2"/>
  <c r="S255" i="2"/>
  <c r="T255" i="2"/>
  <c r="U255" i="2"/>
  <c r="C255" i="2"/>
  <c r="F255" i="2" s="1"/>
  <c r="X255" i="2"/>
  <c r="Y255" i="2"/>
  <c r="Z255" i="2"/>
  <c r="G255" i="2" s="1"/>
  <c r="AA255" i="2"/>
  <c r="J256" i="2"/>
  <c r="A256" i="2" s="1"/>
  <c r="K256" i="2"/>
  <c r="M256" i="2"/>
  <c r="N256" i="2"/>
  <c r="O256" i="2"/>
  <c r="P256" i="2"/>
  <c r="Q256" i="2"/>
  <c r="R256" i="2"/>
  <c r="S256" i="2"/>
  <c r="T256" i="2"/>
  <c r="U256" i="2"/>
  <c r="C256" i="2"/>
  <c r="F256" i="2" s="1"/>
  <c r="X256" i="2"/>
  <c r="Y256" i="2"/>
  <c r="D256" i="2" s="1"/>
  <c r="Z256" i="2"/>
  <c r="G256" i="2" s="1"/>
  <c r="AA256" i="2"/>
  <c r="A257" i="2"/>
  <c r="D257" i="2"/>
  <c r="G257" i="2"/>
  <c r="J257" i="2"/>
  <c r="K257" i="2"/>
  <c r="M257" i="2"/>
  <c r="N257" i="2"/>
  <c r="O257" i="2"/>
  <c r="L257" i="2" s="1"/>
  <c r="B257" i="2" s="1"/>
  <c r="P257" i="2"/>
  <c r="Q257" i="2"/>
  <c r="R257" i="2"/>
  <c r="S257" i="2"/>
  <c r="T257" i="2"/>
  <c r="U257" i="2"/>
  <c r="C257" i="2"/>
  <c r="F257" i="2" s="1"/>
  <c r="X257" i="2"/>
  <c r="Y257" i="2"/>
  <c r="Z257" i="2"/>
  <c r="AA257" i="2"/>
  <c r="C258" i="2"/>
  <c r="D258" i="2"/>
  <c r="J258" i="2"/>
  <c r="K258" i="2"/>
  <c r="A258" i="2" s="1"/>
  <c r="M258" i="2"/>
  <c r="N258" i="2"/>
  <c r="O258" i="2" s="1"/>
  <c r="L258" i="2" s="1"/>
  <c r="B258" i="2" s="1"/>
  <c r="P258" i="2"/>
  <c r="Q258" i="2"/>
  <c r="R258" i="2"/>
  <c r="S258" i="2"/>
  <c r="T258" i="2"/>
  <c r="U258" i="2"/>
  <c r="X258" i="2"/>
  <c r="Y258" i="2"/>
  <c r="Z258" i="2"/>
  <c r="G258" i="2" s="1"/>
  <c r="AA258" i="2"/>
  <c r="A259" i="2"/>
  <c r="J259" i="2"/>
  <c r="K259" i="2"/>
  <c r="M259" i="2"/>
  <c r="N259" i="2"/>
  <c r="O259" i="2" s="1"/>
  <c r="P259" i="2"/>
  <c r="Q259" i="2"/>
  <c r="R259" i="2"/>
  <c r="S259" i="2"/>
  <c r="T259" i="2"/>
  <c r="U259" i="2"/>
  <c r="C259" i="2"/>
  <c r="X259" i="2"/>
  <c r="D259" i="2" s="1"/>
  <c r="Y259" i="2"/>
  <c r="Z259" i="2"/>
  <c r="AA259" i="2"/>
  <c r="G259" i="2" s="1"/>
  <c r="J260" i="2"/>
  <c r="K260" i="2"/>
  <c r="A260" i="2" s="1"/>
  <c r="M260" i="2"/>
  <c r="O260" i="2" s="1"/>
  <c r="L260" i="2" s="1"/>
  <c r="B260" i="2" s="1"/>
  <c r="E260" i="2" s="1"/>
  <c r="N260" i="2"/>
  <c r="P260" i="2"/>
  <c r="Q260" i="2"/>
  <c r="R260" i="2"/>
  <c r="S260" i="2"/>
  <c r="T260" i="2"/>
  <c r="U260" i="2"/>
  <c r="C260" i="2"/>
  <c r="F260" i="2" s="1"/>
  <c r="X260" i="2"/>
  <c r="D260" i="2" s="1"/>
  <c r="Y260" i="2"/>
  <c r="Z260" i="2"/>
  <c r="G260" i="2" s="1"/>
  <c r="AA260" i="2"/>
  <c r="C261" i="2"/>
  <c r="J261" i="2"/>
  <c r="K261" i="2"/>
  <c r="M261" i="2"/>
  <c r="O261" i="2" s="1"/>
  <c r="N261" i="2"/>
  <c r="P261" i="2"/>
  <c r="Q261" i="2"/>
  <c r="R261" i="2"/>
  <c r="S261" i="2"/>
  <c r="T261" i="2"/>
  <c r="U261" i="2"/>
  <c r="X261" i="2"/>
  <c r="D261" i="2" s="1"/>
  <c r="Y261" i="2"/>
  <c r="Z261" i="2"/>
  <c r="AA261" i="2"/>
  <c r="G262" i="2"/>
  <c r="J262" i="2"/>
  <c r="K262" i="2"/>
  <c r="A262" i="2" s="1"/>
  <c r="M262" i="2"/>
  <c r="N262" i="2"/>
  <c r="O262" i="2"/>
  <c r="P262" i="2"/>
  <c r="Q262" i="2"/>
  <c r="R262" i="2"/>
  <c r="S262" i="2"/>
  <c r="T262" i="2"/>
  <c r="U262" i="2"/>
  <c r="C262" i="2"/>
  <c r="X262" i="2"/>
  <c r="D262" i="2" s="1"/>
  <c r="Y262" i="2"/>
  <c r="Z262" i="2"/>
  <c r="AA262" i="2"/>
  <c r="D263" i="2"/>
  <c r="J263" i="2"/>
  <c r="K263" i="2"/>
  <c r="A263" i="2" s="1"/>
  <c r="M263" i="2"/>
  <c r="O263" i="2" s="1"/>
  <c r="L263" i="2" s="1"/>
  <c r="B263" i="2" s="1"/>
  <c r="E263" i="2" s="1"/>
  <c r="N263" i="2"/>
  <c r="P263" i="2"/>
  <c r="Q263" i="2"/>
  <c r="R263" i="2"/>
  <c r="S263" i="2"/>
  <c r="T263" i="2"/>
  <c r="U263" i="2"/>
  <c r="C263" i="2"/>
  <c r="X263" i="2"/>
  <c r="Y263" i="2"/>
  <c r="Z263" i="2"/>
  <c r="G263" i="2" s="1"/>
  <c r="AA263" i="2"/>
  <c r="J264" i="2"/>
  <c r="A264" i="2" s="1"/>
  <c r="K264" i="2"/>
  <c r="M264" i="2"/>
  <c r="N264" i="2"/>
  <c r="O264" i="2"/>
  <c r="P264" i="2"/>
  <c r="Q264" i="2"/>
  <c r="R264" i="2"/>
  <c r="S264" i="2"/>
  <c r="T264" i="2"/>
  <c r="U264" i="2"/>
  <c r="C264" i="2"/>
  <c r="X264" i="2"/>
  <c r="Y264" i="2"/>
  <c r="D264" i="2" s="1"/>
  <c r="Z264" i="2"/>
  <c r="G264" i="2" s="1"/>
  <c r="AA264" i="2"/>
  <c r="A265" i="2"/>
  <c r="D265" i="2"/>
  <c r="G265" i="2"/>
  <c r="J265" i="2"/>
  <c r="K265" i="2"/>
  <c r="M265" i="2"/>
  <c r="N265" i="2"/>
  <c r="O265" i="2" s="1"/>
  <c r="L265" i="2" s="1"/>
  <c r="B265" i="2" s="1"/>
  <c r="P265" i="2"/>
  <c r="Q265" i="2"/>
  <c r="R265" i="2"/>
  <c r="S265" i="2"/>
  <c r="T265" i="2"/>
  <c r="U265" i="2"/>
  <c r="C265" i="2"/>
  <c r="F265" i="2" s="1"/>
  <c r="X265" i="2"/>
  <c r="Y265" i="2"/>
  <c r="Z265" i="2"/>
  <c r="AA265" i="2"/>
  <c r="C266" i="2"/>
  <c r="D266" i="2"/>
  <c r="J266" i="2"/>
  <c r="K266" i="2"/>
  <c r="A266" i="2" s="1"/>
  <c r="L266" i="2"/>
  <c r="B266" i="2" s="1"/>
  <c r="M266" i="2"/>
  <c r="N266" i="2"/>
  <c r="O266" i="2" s="1"/>
  <c r="P266" i="2"/>
  <c r="Q266" i="2"/>
  <c r="R266" i="2"/>
  <c r="S266" i="2"/>
  <c r="T266" i="2"/>
  <c r="U266" i="2"/>
  <c r="X266" i="2"/>
  <c r="Y266" i="2"/>
  <c r="Z266" i="2"/>
  <c r="G266" i="2" s="1"/>
  <c r="AA266" i="2"/>
  <c r="A267" i="2"/>
  <c r="J267" i="2"/>
  <c r="K267" i="2"/>
  <c r="M267" i="2"/>
  <c r="N267" i="2"/>
  <c r="O267" i="2" s="1"/>
  <c r="L267" i="2" s="1"/>
  <c r="B267" i="2" s="1"/>
  <c r="P267" i="2"/>
  <c r="Q267" i="2"/>
  <c r="R267" i="2"/>
  <c r="S267" i="2"/>
  <c r="T267" i="2"/>
  <c r="U267" i="2"/>
  <c r="C267" i="2"/>
  <c r="F267" i="2" s="1"/>
  <c r="X267" i="2"/>
  <c r="D267" i="2" s="1"/>
  <c r="Y267" i="2"/>
  <c r="Z267" i="2"/>
  <c r="AA267" i="2"/>
  <c r="G267" i="2" s="1"/>
  <c r="J268" i="2"/>
  <c r="K268" i="2"/>
  <c r="A268" i="2" s="1"/>
  <c r="M268" i="2"/>
  <c r="O268" i="2" s="1"/>
  <c r="N268" i="2"/>
  <c r="P268" i="2"/>
  <c r="Q268" i="2"/>
  <c r="R268" i="2"/>
  <c r="S268" i="2"/>
  <c r="T268" i="2"/>
  <c r="U268" i="2"/>
  <c r="C268" i="2"/>
  <c r="X268" i="2"/>
  <c r="D268" i="2" s="1"/>
  <c r="Y268" i="2"/>
  <c r="Z268" i="2"/>
  <c r="G268" i="2" s="1"/>
  <c r="AA268" i="2"/>
  <c r="C269" i="2"/>
  <c r="F269" i="2" s="1"/>
  <c r="J269" i="2"/>
  <c r="K269" i="2"/>
  <c r="A269" i="2" s="1"/>
  <c r="M269" i="2"/>
  <c r="O269" i="2" s="1"/>
  <c r="N269" i="2"/>
  <c r="P269" i="2"/>
  <c r="Q269" i="2"/>
  <c r="R269" i="2"/>
  <c r="S269" i="2"/>
  <c r="T269" i="2"/>
  <c r="U269" i="2"/>
  <c r="X269" i="2"/>
  <c r="D269" i="2" s="1"/>
  <c r="Y269" i="2"/>
  <c r="Z269" i="2"/>
  <c r="G269" i="2" s="1"/>
  <c r="AA269" i="2"/>
  <c r="G270" i="2"/>
  <c r="J270" i="2"/>
  <c r="K270" i="2"/>
  <c r="A270" i="2" s="1"/>
  <c r="M270" i="2"/>
  <c r="O270" i="2" s="1"/>
  <c r="L270" i="2" s="1"/>
  <c r="B270" i="2" s="1"/>
  <c r="E270" i="2" s="1"/>
  <c r="N270" i="2"/>
  <c r="P270" i="2"/>
  <c r="Q270" i="2"/>
  <c r="R270" i="2"/>
  <c r="S270" i="2"/>
  <c r="T270" i="2"/>
  <c r="U270" i="2"/>
  <c r="C270" i="2"/>
  <c r="F270" i="2" s="1"/>
  <c r="X270" i="2"/>
  <c r="D270" i="2" s="1"/>
  <c r="Y270" i="2"/>
  <c r="Z270" i="2"/>
  <c r="AA270" i="2"/>
  <c r="D271" i="2"/>
  <c r="G271" i="2"/>
  <c r="J271" i="2"/>
  <c r="K271" i="2"/>
  <c r="A271" i="2" s="1"/>
  <c r="M271" i="2"/>
  <c r="N271" i="2"/>
  <c r="O271" i="2"/>
  <c r="L271" i="2" s="1"/>
  <c r="B271" i="2" s="1"/>
  <c r="P271" i="2"/>
  <c r="Q271" i="2"/>
  <c r="R271" i="2"/>
  <c r="S271" i="2"/>
  <c r="T271" i="2"/>
  <c r="U271" i="2"/>
  <c r="C271" i="2"/>
  <c r="F271" i="2" s="1"/>
  <c r="X271" i="2"/>
  <c r="Y271" i="2"/>
  <c r="Z271" i="2"/>
  <c r="AA271" i="2"/>
  <c r="A272" i="2"/>
  <c r="G272" i="2"/>
  <c r="J272" i="2"/>
  <c r="K272" i="2"/>
  <c r="M272" i="2"/>
  <c r="N272" i="2"/>
  <c r="O272" i="2"/>
  <c r="P272" i="2"/>
  <c r="Q272" i="2"/>
  <c r="R272" i="2"/>
  <c r="S272" i="2"/>
  <c r="T272" i="2"/>
  <c r="L272" i="2" s="1"/>
  <c r="B272" i="2" s="1"/>
  <c r="U272" i="2"/>
  <c r="C272" i="2"/>
  <c r="X272" i="2"/>
  <c r="Y272" i="2"/>
  <c r="D272" i="2" s="1"/>
  <c r="Z272" i="2"/>
  <c r="AA272" i="2"/>
  <c r="A273" i="2"/>
  <c r="G273" i="2"/>
  <c r="J273" i="2"/>
  <c r="K273" i="2"/>
  <c r="M273" i="2"/>
  <c r="N273" i="2"/>
  <c r="O273" i="2" s="1"/>
  <c r="L273" i="2" s="1"/>
  <c r="B273" i="2" s="1"/>
  <c r="P273" i="2"/>
  <c r="Q273" i="2"/>
  <c r="R273" i="2"/>
  <c r="S273" i="2"/>
  <c r="T273" i="2"/>
  <c r="U273" i="2"/>
  <c r="C273" i="2"/>
  <c r="X273" i="2"/>
  <c r="Y273" i="2"/>
  <c r="D273" i="2" s="1"/>
  <c r="Z273" i="2"/>
  <c r="AA273" i="2"/>
  <c r="C274" i="2"/>
  <c r="F274" i="2" s="1"/>
  <c r="D274" i="2"/>
  <c r="J274" i="2"/>
  <c r="K274" i="2"/>
  <c r="A274" i="2" s="1"/>
  <c r="M274" i="2"/>
  <c r="N274" i="2"/>
  <c r="O274" i="2" s="1"/>
  <c r="L274" i="2" s="1"/>
  <c r="B274" i="2" s="1"/>
  <c r="P274" i="2"/>
  <c r="Q274" i="2"/>
  <c r="R274" i="2"/>
  <c r="S274" i="2"/>
  <c r="T274" i="2"/>
  <c r="U274" i="2"/>
  <c r="X274" i="2"/>
  <c r="Y274" i="2"/>
  <c r="Z274" i="2"/>
  <c r="AA274" i="2"/>
  <c r="A275" i="2"/>
  <c r="J275" i="2"/>
  <c r="K275" i="2"/>
  <c r="M275" i="2"/>
  <c r="N275" i="2"/>
  <c r="O275" i="2" s="1"/>
  <c r="L275" i="2" s="1"/>
  <c r="B275" i="2" s="1"/>
  <c r="P275" i="2"/>
  <c r="Q275" i="2"/>
  <c r="R275" i="2"/>
  <c r="S275" i="2"/>
  <c r="T275" i="2"/>
  <c r="U275" i="2"/>
  <c r="C275" i="2"/>
  <c r="F275" i="2" s="1"/>
  <c r="X275" i="2"/>
  <c r="D275" i="2" s="1"/>
  <c r="Y275" i="2"/>
  <c r="Z275" i="2"/>
  <c r="AA275" i="2"/>
  <c r="G275" i="2" s="1"/>
  <c r="J276" i="2"/>
  <c r="K276" i="2"/>
  <c r="A276" i="2" s="1"/>
  <c r="E276" i="2" s="1"/>
  <c r="H276" i="2" s="1"/>
  <c r="I276" i="2" s="1"/>
  <c r="M276" i="2"/>
  <c r="O276" i="2" s="1"/>
  <c r="L276" i="2" s="1"/>
  <c r="B276" i="2" s="1"/>
  <c r="N276" i="2"/>
  <c r="P276" i="2"/>
  <c r="Q276" i="2"/>
  <c r="R276" i="2"/>
  <c r="S276" i="2"/>
  <c r="T276" i="2"/>
  <c r="U276" i="2"/>
  <c r="C276" i="2"/>
  <c r="F276" i="2" s="1"/>
  <c r="X276" i="2"/>
  <c r="D276" i="2" s="1"/>
  <c r="Y276" i="2"/>
  <c r="Z276" i="2"/>
  <c r="AA276" i="2"/>
  <c r="G276" i="2" s="1"/>
  <c r="C277" i="2"/>
  <c r="J277" i="2"/>
  <c r="K277" i="2"/>
  <c r="M277" i="2"/>
  <c r="O277" i="2" s="1"/>
  <c r="N277" i="2"/>
  <c r="P277" i="2"/>
  <c r="Q277" i="2"/>
  <c r="R277" i="2"/>
  <c r="S277" i="2"/>
  <c r="T277" i="2"/>
  <c r="U277" i="2"/>
  <c r="X277" i="2"/>
  <c r="D277" i="2" s="1"/>
  <c r="Y277" i="2"/>
  <c r="Z277" i="2"/>
  <c r="G277" i="2" s="1"/>
  <c r="AA277" i="2"/>
  <c r="J278" i="2"/>
  <c r="A278" i="2" s="1"/>
  <c r="K278" i="2"/>
  <c r="M278" i="2"/>
  <c r="O278" i="2" s="1"/>
  <c r="N278" i="2"/>
  <c r="P278" i="2"/>
  <c r="Q278" i="2"/>
  <c r="R278" i="2"/>
  <c r="S278" i="2"/>
  <c r="T278" i="2"/>
  <c r="U278" i="2"/>
  <c r="C278" i="2"/>
  <c r="F278" i="2" s="1"/>
  <c r="X278" i="2"/>
  <c r="D278" i="2" s="1"/>
  <c r="Y278" i="2"/>
  <c r="Z278" i="2"/>
  <c r="G278" i="2" s="1"/>
  <c r="AA278" i="2"/>
  <c r="D279" i="2"/>
  <c r="G279" i="2"/>
  <c r="J279" i="2"/>
  <c r="K279" i="2"/>
  <c r="A279" i="2" s="1"/>
  <c r="E279" i="2" s="1"/>
  <c r="H279" i="2" s="1"/>
  <c r="I279" i="2" s="1"/>
  <c r="M279" i="2"/>
  <c r="N279" i="2"/>
  <c r="O279" i="2"/>
  <c r="L279" i="2" s="1"/>
  <c r="B279" i="2" s="1"/>
  <c r="P279" i="2"/>
  <c r="Q279" i="2"/>
  <c r="R279" i="2"/>
  <c r="S279" i="2"/>
  <c r="T279" i="2"/>
  <c r="U279" i="2"/>
  <c r="C279" i="2"/>
  <c r="F279" i="2" s="1"/>
  <c r="X279" i="2"/>
  <c r="Y279" i="2"/>
  <c r="Z279" i="2"/>
  <c r="AA279" i="2"/>
  <c r="A280" i="2"/>
  <c r="G280" i="2"/>
  <c r="J280" i="2"/>
  <c r="K280" i="2"/>
  <c r="M280" i="2"/>
  <c r="N280" i="2"/>
  <c r="O280" i="2"/>
  <c r="P280" i="2"/>
  <c r="Q280" i="2"/>
  <c r="R280" i="2"/>
  <c r="S280" i="2"/>
  <c r="T280" i="2"/>
  <c r="L280" i="2" s="1"/>
  <c r="B280" i="2" s="1"/>
  <c r="U280" i="2"/>
  <c r="C280" i="2"/>
  <c r="X280" i="2"/>
  <c r="Y280" i="2"/>
  <c r="D280" i="2" s="1"/>
  <c r="Z280" i="2"/>
  <c r="AA280" i="2"/>
  <c r="A281" i="2"/>
  <c r="G281" i="2"/>
  <c r="J281" i="2"/>
  <c r="K281" i="2"/>
  <c r="M281" i="2"/>
  <c r="N281" i="2"/>
  <c r="O281" i="2" s="1"/>
  <c r="P281" i="2"/>
  <c r="Q281" i="2"/>
  <c r="R281" i="2"/>
  <c r="S281" i="2"/>
  <c r="T281" i="2"/>
  <c r="U281" i="2"/>
  <c r="C281" i="2"/>
  <c r="F281" i="2" s="1"/>
  <c r="X281" i="2"/>
  <c r="Y281" i="2"/>
  <c r="D281" i="2" s="1"/>
  <c r="Z281" i="2"/>
  <c r="AA281" i="2"/>
  <c r="C282" i="2"/>
  <c r="F282" i="2" s="1"/>
  <c r="D282" i="2"/>
  <c r="J282" i="2"/>
  <c r="K282" i="2"/>
  <c r="A282" i="2" s="1"/>
  <c r="M282" i="2"/>
  <c r="N282" i="2"/>
  <c r="P282" i="2"/>
  <c r="Q282" i="2"/>
  <c r="R282" i="2"/>
  <c r="S282" i="2"/>
  <c r="T282" i="2"/>
  <c r="U282" i="2"/>
  <c r="X282" i="2"/>
  <c r="Y282" i="2"/>
  <c r="Z282" i="2"/>
  <c r="AA282" i="2"/>
  <c r="A283" i="2"/>
  <c r="J283" i="2"/>
  <c r="K283" i="2"/>
  <c r="M283" i="2"/>
  <c r="N283" i="2"/>
  <c r="O283" i="2" s="1"/>
  <c r="P283" i="2"/>
  <c r="Q283" i="2"/>
  <c r="R283" i="2"/>
  <c r="S283" i="2"/>
  <c r="T283" i="2"/>
  <c r="U283" i="2"/>
  <c r="C283" i="2"/>
  <c r="F283" i="2" s="1"/>
  <c r="X283" i="2"/>
  <c r="D283" i="2" s="1"/>
  <c r="Y283" i="2"/>
  <c r="Z283" i="2"/>
  <c r="AA283" i="2"/>
  <c r="G283" i="2" s="1"/>
  <c r="J284" i="2"/>
  <c r="K284" i="2"/>
  <c r="A284" i="2" s="1"/>
  <c r="M284" i="2"/>
  <c r="N284" i="2"/>
  <c r="P284" i="2"/>
  <c r="Q284" i="2"/>
  <c r="R284" i="2"/>
  <c r="S284" i="2"/>
  <c r="T284" i="2"/>
  <c r="U284" i="2"/>
  <c r="C284" i="2"/>
  <c r="F284" i="2" s="1"/>
  <c r="X284" i="2"/>
  <c r="D284" i="2" s="1"/>
  <c r="Y284" i="2"/>
  <c r="Z284" i="2"/>
  <c r="AA284" i="2"/>
  <c r="G284" i="2" s="1"/>
  <c r="C285" i="2"/>
  <c r="J285" i="2"/>
  <c r="K285" i="2"/>
  <c r="M285" i="2"/>
  <c r="O285" i="2" s="1"/>
  <c r="L285" i="2" s="1"/>
  <c r="B285" i="2" s="1"/>
  <c r="N285" i="2"/>
  <c r="P285" i="2"/>
  <c r="Q285" i="2"/>
  <c r="R285" i="2"/>
  <c r="S285" i="2"/>
  <c r="T285" i="2"/>
  <c r="U285" i="2"/>
  <c r="X285" i="2"/>
  <c r="D285" i="2" s="1"/>
  <c r="Y285" i="2"/>
  <c r="Z285" i="2"/>
  <c r="AA285" i="2"/>
  <c r="G286" i="2"/>
  <c r="J286" i="2"/>
  <c r="A286" i="2" s="1"/>
  <c r="E286" i="2" s="1"/>
  <c r="H286" i="2" s="1"/>
  <c r="I286" i="2" s="1"/>
  <c r="K286" i="2"/>
  <c r="M286" i="2"/>
  <c r="O286" i="2" s="1"/>
  <c r="L286" i="2" s="1"/>
  <c r="B286" i="2" s="1"/>
  <c r="N286" i="2"/>
  <c r="P286" i="2"/>
  <c r="Q286" i="2"/>
  <c r="R286" i="2"/>
  <c r="S286" i="2"/>
  <c r="T286" i="2"/>
  <c r="U286" i="2"/>
  <c r="C286" i="2"/>
  <c r="F286" i="2" s="1"/>
  <c r="X286" i="2"/>
  <c r="D286" i="2" s="1"/>
  <c r="Y286" i="2"/>
  <c r="Z286" i="2"/>
  <c r="AA286" i="2"/>
  <c r="D287" i="2"/>
  <c r="J287" i="2"/>
  <c r="K287" i="2"/>
  <c r="M287" i="2"/>
  <c r="N287" i="2"/>
  <c r="O287" i="2"/>
  <c r="P287" i="2"/>
  <c r="Q287" i="2"/>
  <c r="R287" i="2"/>
  <c r="S287" i="2"/>
  <c r="T287" i="2"/>
  <c r="U287" i="2"/>
  <c r="C287" i="2"/>
  <c r="F287" i="2" s="1"/>
  <c r="X287" i="2"/>
  <c r="Y287" i="2"/>
  <c r="Z287" i="2"/>
  <c r="G287" i="2" s="1"/>
  <c r="AA287" i="2"/>
  <c r="D288" i="2"/>
  <c r="J288" i="2"/>
  <c r="A288" i="2" s="1"/>
  <c r="K288" i="2"/>
  <c r="M288" i="2"/>
  <c r="N288" i="2"/>
  <c r="O288" i="2"/>
  <c r="L288" i="2" s="1"/>
  <c r="B288" i="2" s="1"/>
  <c r="P288" i="2"/>
  <c r="Q288" i="2"/>
  <c r="R288" i="2"/>
  <c r="S288" i="2"/>
  <c r="T288" i="2"/>
  <c r="U288" i="2"/>
  <c r="C288" i="2"/>
  <c r="F288" i="2" s="1"/>
  <c r="X288" i="2"/>
  <c r="Y288" i="2"/>
  <c r="Z288" i="2"/>
  <c r="G288" i="2" s="1"/>
  <c r="AA288" i="2"/>
  <c r="A289" i="2"/>
  <c r="G289" i="2"/>
  <c r="J289" i="2"/>
  <c r="K289" i="2"/>
  <c r="M289" i="2"/>
  <c r="N289" i="2"/>
  <c r="O289" i="2"/>
  <c r="L289" i="2" s="1"/>
  <c r="B289" i="2" s="1"/>
  <c r="E289" i="2" s="1"/>
  <c r="P289" i="2"/>
  <c r="Q289" i="2"/>
  <c r="R289" i="2"/>
  <c r="S289" i="2"/>
  <c r="T289" i="2"/>
  <c r="U289" i="2"/>
  <c r="X289" i="2"/>
  <c r="Y289" i="2"/>
  <c r="D289" i="2" s="1"/>
  <c r="Z289" i="2"/>
  <c r="AA289" i="2"/>
  <c r="C290" i="2"/>
  <c r="F290" i="2" s="1"/>
  <c r="D290" i="2"/>
  <c r="J290" i="2"/>
  <c r="K290" i="2"/>
  <c r="A290" i="2" s="1"/>
  <c r="M290" i="2"/>
  <c r="N290" i="2"/>
  <c r="P290" i="2"/>
  <c r="Q290" i="2"/>
  <c r="R290" i="2"/>
  <c r="S290" i="2"/>
  <c r="T290" i="2"/>
  <c r="U290" i="2"/>
  <c r="X290" i="2"/>
  <c r="Y290" i="2"/>
  <c r="Z290" i="2"/>
  <c r="AA290" i="2"/>
  <c r="J291" i="2"/>
  <c r="K291" i="2"/>
  <c r="A291" i="2" s="1"/>
  <c r="M291" i="2"/>
  <c r="N291" i="2"/>
  <c r="O291" i="2"/>
  <c r="P291" i="2"/>
  <c r="Q291" i="2"/>
  <c r="R291" i="2"/>
  <c r="S291" i="2"/>
  <c r="T291" i="2"/>
  <c r="U291" i="2"/>
  <c r="C291" i="2"/>
  <c r="F291" i="2" s="1"/>
  <c r="X291" i="2"/>
  <c r="D291" i="2" s="1"/>
  <c r="Y291" i="2"/>
  <c r="Z291" i="2"/>
  <c r="AA291" i="2"/>
  <c r="G291" i="2" s="1"/>
  <c r="J292" i="2"/>
  <c r="K292" i="2"/>
  <c r="A292" i="2" s="1"/>
  <c r="M292" i="2"/>
  <c r="N292" i="2"/>
  <c r="O292" i="2"/>
  <c r="P292" i="2"/>
  <c r="Q292" i="2"/>
  <c r="R292" i="2"/>
  <c r="S292" i="2"/>
  <c r="T292" i="2"/>
  <c r="U292" i="2"/>
  <c r="C292" i="2"/>
  <c r="X292" i="2"/>
  <c r="D292" i="2" s="1"/>
  <c r="Y292" i="2"/>
  <c r="Z292" i="2"/>
  <c r="AA292" i="2"/>
  <c r="G292" i="2" s="1"/>
  <c r="D293" i="2"/>
  <c r="J293" i="2"/>
  <c r="K293" i="2"/>
  <c r="M293" i="2"/>
  <c r="N293" i="2"/>
  <c r="O293" i="2"/>
  <c r="L293" i="2" s="1"/>
  <c r="B293" i="2" s="1"/>
  <c r="P293" i="2"/>
  <c r="Q293" i="2"/>
  <c r="R293" i="2"/>
  <c r="S293" i="2"/>
  <c r="T293" i="2"/>
  <c r="U293" i="2"/>
  <c r="C293" i="2"/>
  <c r="F293" i="2" s="1"/>
  <c r="X293" i="2"/>
  <c r="Y293" i="2"/>
  <c r="Z293" i="2"/>
  <c r="G293" i="2" s="1"/>
  <c r="AA293" i="2"/>
  <c r="D294" i="2"/>
  <c r="G294" i="2"/>
  <c r="J294" i="2"/>
  <c r="K294" i="2"/>
  <c r="A294" i="2" s="1"/>
  <c r="E294" i="2" s="1"/>
  <c r="M294" i="2"/>
  <c r="N294" i="2"/>
  <c r="O294" i="2"/>
  <c r="L294" i="2" s="1"/>
  <c r="B294" i="2" s="1"/>
  <c r="P294" i="2"/>
  <c r="Q294" i="2"/>
  <c r="R294" i="2"/>
  <c r="S294" i="2"/>
  <c r="T294" i="2"/>
  <c r="U294" i="2"/>
  <c r="C294" i="2"/>
  <c r="F294" i="2" s="1"/>
  <c r="X294" i="2"/>
  <c r="Y294" i="2"/>
  <c r="Z294" i="2"/>
  <c r="AA294" i="2"/>
  <c r="A295" i="2"/>
  <c r="E295" i="2" s="1"/>
  <c r="D295" i="2"/>
  <c r="J295" i="2"/>
  <c r="K295" i="2"/>
  <c r="L295" i="2"/>
  <c r="B295" i="2" s="1"/>
  <c r="M295" i="2"/>
  <c r="O295" i="2" s="1"/>
  <c r="N295" i="2"/>
  <c r="P295" i="2"/>
  <c r="Q295" i="2"/>
  <c r="R295" i="2"/>
  <c r="S295" i="2"/>
  <c r="T295" i="2"/>
  <c r="U295" i="2"/>
  <c r="C295" i="2"/>
  <c r="X295" i="2"/>
  <c r="Y295" i="2"/>
  <c r="Z295" i="2"/>
  <c r="G295" i="2" s="1"/>
  <c r="AA295" i="2"/>
  <c r="A296" i="2"/>
  <c r="J296" i="2"/>
  <c r="K296" i="2"/>
  <c r="M296" i="2"/>
  <c r="O296" i="2" s="1"/>
  <c r="N296" i="2"/>
  <c r="P296" i="2"/>
  <c r="Q296" i="2"/>
  <c r="R296" i="2"/>
  <c r="S296" i="2"/>
  <c r="T296" i="2"/>
  <c r="U296" i="2"/>
  <c r="C296" i="2"/>
  <c r="X296" i="2"/>
  <c r="Y296" i="2"/>
  <c r="Z296" i="2"/>
  <c r="G296" i="2" s="1"/>
  <c r="AA296" i="2"/>
  <c r="J297" i="2"/>
  <c r="K297" i="2"/>
  <c r="A297" i="2" s="1"/>
  <c r="E297" i="2" s="1"/>
  <c r="M297" i="2"/>
  <c r="N297" i="2"/>
  <c r="O297" i="2" s="1"/>
  <c r="L297" i="2" s="1"/>
  <c r="B297" i="2" s="1"/>
  <c r="P297" i="2"/>
  <c r="Q297" i="2"/>
  <c r="R297" i="2"/>
  <c r="S297" i="2"/>
  <c r="T297" i="2"/>
  <c r="U297" i="2"/>
  <c r="C297" i="2"/>
  <c r="F297" i="2" s="1"/>
  <c r="X297" i="2"/>
  <c r="D297" i="2" s="1"/>
  <c r="Y297" i="2"/>
  <c r="Z297" i="2"/>
  <c r="G297" i="2" s="1"/>
  <c r="AA297" i="2"/>
  <c r="C298" i="2"/>
  <c r="J298" i="2"/>
  <c r="K298" i="2"/>
  <c r="A298" i="2" s="1"/>
  <c r="M298" i="2"/>
  <c r="N298" i="2"/>
  <c r="O298" i="2"/>
  <c r="P298" i="2"/>
  <c r="Q298" i="2"/>
  <c r="R298" i="2"/>
  <c r="S298" i="2"/>
  <c r="T298" i="2"/>
  <c r="U298" i="2"/>
  <c r="X298" i="2"/>
  <c r="D298" i="2" s="1"/>
  <c r="Y298" i="2"/>
  <c r="Z298" i="2"/>
  <c r="AA298" i="2"/>
  <c r="G298" i="2" s="1"/>
  <c r="A299" i="2"/>
  <c r="J299" i="2"/>
  <c r="K299" i="2"/>
  <c r="M299" i="2"/>
  <c r="O299" i="2" s="1"/>
  <c r="L299" i="2" s="1"/>
  <c r="B299" i="2" s="1"/>
  <c r="E299" i="2" s="1"/>
  <c r="N299" i="2"/>
  <c r="P299" i="2"/>
  <c r="Q299" i="2"/>
  <c r="R299" i="2"/>
  <c r="S299" i="2"/>
  <c r="T299" i="2"/>
  <c r="U299" i="2"/>
  <c r="C299" i="2"/>
  <c r="F299" i="2" s="1"/>
  <c r="X299" i="2"/>
  <c r="D299" i="2" s="1"/>
  <c r="Y299" i="2"/>
  <c r="Z299" i="2"/>
  <c r="G299" i="2" s="1"/>
  <c r="AA299" i="2"/>
  <c r="J300" i="2"/>
  <c r="A300" i="2" s="1"/>
  <c r="K300" i="2"/>
  <c r="M300" i="2"/>
  <c r="O300" i="2" s="1"/>
  <c r="N300" i="2"/>
  <c r="P300" i="2"/>
  <c r="Q300" i="2"/>
  <c r="R300" i="2"/>
  <c r="S300" i="2"/>
  <c r="T300" i="2"/>
  <c r="U300" i="2"/>
  <c r="C300" i="2"/>
  <c r="X300" i="2"/>
  <c r="Y300" i="2"/>
  <c r="D300" i="2" s="1"/>
  <c r="Z300" i="2"/>
  <c r="G300" i="2" s="1"/>
  <c r="AA300" i="2"/>
  <c r="J301" i="2"/>
  <c r="K301" i="2"/>
  <c r="M301" i="2"/>
  <c r="N301" i="2"/>
  <c r="O301" i="2"/>
  <c r="L301" i="2" s="1"/>
  <c r="B301" i="2" s="1"/>
  <c r="P301" i="2"/>
  <c r="Q301" i="2"/>
  <c r="R301" i="2"/>
  <c r="S301" i="2"/>
  <c r="T301" i="2"/>
  <c r="U301" i="2"/>
  <c r="C301" i="2"/>
  <c r="F301" i="2" s="1"/>
  <c r="X301" i="2"/>
  <c r="D301" i="2" s="1"/>
  <c r="Y301" i="2"/>
  <c r="Z301" i="2"/>
  <c r="G301" i="2" s="1"/>
  <c r="AA301" i="2"/>
  <c r="D302" i="2"/>
  <c r="G302" i="2"/>
  <c r="J302" i="2"/>
  <c r="K302" i="2"/>
  <c r="A302" i="2" s="1"/>
  <c r="E302" i="2" s="1"/>
  <c r="H302" i="2" s="1"/>
  <c r="I302" i="2" s="1"/>
  <c r="M302" i="2"/>
  <c r="N302" i="2"/>
  <c r="O302" i="2"/>
  <c r="L302" i="2" s="1"/>
  <c r="B302" i="2" s="1"/>
  <c r="P302" i="2"/>
  <c r="Q302" i="2"/>
  <c r="R302" i="2"/>
  <c r="S302" i="2"/>
  <c r="T302" i="2"/>
  <c r="U302" i="2"/>
  <c r="C302" i="2"/>
  <c r="F302" i="2" s="1"/>
  <c r="X302" i="2"/>
  <c r="Y302" i="2"/>
  <c r="Z302" i="2"/>
  <c r="AA302" i="2"/>
  <c r="A303" i="2"/>
  <c r="E303" i="2" s="1"/>
  <c r="D303" i="2"/>
  <c r="J303" i="2"/>
  <c r="K303" i="2"/>
  <c r="L303" i="2"/>
  <c r="B303" i="2" s="1"/>
  <c r="M303" i="2"/>
  <c r="O303" i="2" s="1"/>
  <c r="N303" i="2"/>
  <c r="P303" i="2"/>
  <c r="Q303" i="2"/>
  <c r="R303" i="2"/>
  <c r="S303" i="2"/>
  <c r="T303" i="2"/>
  <c r="U303" i="2"/>
  <c r="C303" i="2"/>
  <c r="X303" i="2"/>
  <c r="Y303" i="2"/>
  <c r="Z303" i="2"/>
  <c r="G303" i="2" s="1"/>
  <c r="AA303" i="2"/>
  <c r="A304" i="2"/>
  <c r="J304" i="2"/>
  <c r="K304" i="2"/>
  <c r="M304" i="2"/>
  <c r="O304" i="2" s="1"/>
  <c r="L304" i="2" s="1"/>
  <c r="B304" i="2" s="1"/>
  <c r="N304" i="2"/>
  <c r="P304" i="2"/>
  <c r="Q304" i="2"/>
  <c r="R304" i="2"/>
  <c r="S304" i="2"/>
  <c r="T304" i="2"/>
  <c r="U304" i="2"/>
  <c r="C304" i="2"/>
  <c r="X304" i="2"/>
  <c r="Y304" i="2"/>
  <c r="Z304" i="2"/>
  <c r="G304" i="2" s="1"/>
  <c r="AA304" i="2"/>
  <c r="J305" i="2"/>
  <c r="K305" i="2"/>
  <c r="A305" i="2" s="1"/>
  <c r="E305" i="2" s="1"/>
  <c r="M305" i="2"/>
  <c r="N305" i="2"/>
  <c r="O305" i="2" s="1"/>
  <c r="L305" i="2" s="1"/>
  <c r="B305" i="2" s="1"/>
  <c r="P305" i="2"/>
  <c r="Q305" i="2"/>
  <c r="R305" i="2"/>
  <c r="S305" i="2"/>
  <c r="T305" i="2"/>
  <c r="U305" i="2"/>
  <c r="C305" i="2"/>
  <c r="F305" i="2" s="1"/>
  <c r="X305" i="2"/>
  <c r="D305" i="2" s="1"/>
  <c r="Y305" i="2"/>
  <c r="Z305" i="2"/>
  <c r="G305" i="2" s="1"/>
  <c r="AA305" i="2"/>
  <c r="C306" i="2"/>
  <c r="J306" i="2"/>
  <c r="K306" i="2"/>
  <c r="A306" i="2" s="1"/>
  <c r="M306" i="2"/>
  <c r="N306" i="2"/>
  <c r="O306" i="2"/>
  <c r="P306" i="2"/>
  <c r="Q306" i="2"/>
  <c r="R306" i="2"/>
  <c r="S306" i="2"/>
  <c r="T306" i="2"/>
  <c r="U306" i="2"/>
  <c r="X306" i="2"/>
  <c r="D306" i="2" s="1"/>
  <c r="Y306" i="2"/>
  <c r="Z306" i="2"/>
  <c r="AA306" i="2"/>
  <c r="G306" i="2" s="1"/>
  <c r="A307" i="2"/>
  <c r="J307" i="2"/>
  <c r="K307" i="2"/>
  <c r="M307" i="2"/>
  <c r="O307" i="2" s="1"/>
  <c r="L307" i="2" s="1"/>
  <c r="B307" i="2" s="1"/>
  <c r="E307" i="2" s="1"/>
  <c r="N307" i="2"/>
  <c r="P307" i="2"/>
  <c r="Q307" i="2"/>
  <c r="R307" i="2"/>
  <c r="S307" i="2"/>
  <c r="T307" i="2"/>
  <c r="U307" i="2"/>
  <c r="C307" i="2"/>
  <c r="F307" i="2" s="1"/>
  <c r="X307" i="2"/>
  <c r="D307" i="2" s="1"/>
  <c r="Y307" i="2"/>
  <c r="Z307" i="2"/>
  <c r="G307" i="2" s="1"/>
  <c r="AA307" i="2"/>
  <c r="J308" i="2"/>
  <c r="A308" i="2" s="1"/>
  <c r="K308" i="2"/>
  <c r="M308" i="2"/>
  <c r="O308" i="2" s="1"/>
  <c r="N308" i="2"/>
  <c r="P308" i="2"/>
  <c r="Q308" i="2"/>
  <c r="R308" i="2"/>
  <c r="S308" i="2"/>
  <c r="T308" i="2"/>
  <c r="U308" i="2"/>
  <c r="C308" i="2"/>
  <c r="X308" i="2"/>
  <c r="D308" i="2" s="1"/>
  <c r="Y308" i="2"/>
  <c r="Z308" i="2"/>
  <c r="G308" i="2" s="1"/>
  <c r="AA308" i="2"/>
  <c r="D309" i="2"/>
  <c r="J309" i="2"/>
  <c r="K309" i="2"/>
  <c r="A309" i="2" s="1"/>
  <c r="M309" i="2"/>
  <c r="N309" i="2"/>
  <c r="O309" i="2"/>
  <c r="P309" i="2"/>
  <c r="Q309" i="2"/>
  <c r="R309" i="2"/>
  <c r="S309" i="2"/>
  <c r="T309" i="2"/>
  <c r="U309" i="2"/>
  <c r="C309" i="2"/>
  <c r="F309" i="2" s="1"/>
  <c r="X309" i="2"/>
  <c r="Y309" i="2"/>
  <c r="Z309" i="2"/>
  <c r="G309" i="2" s="1"/>
  <c r="AA309" i="2"/>
  <c r="D310" i="2"/>
  <c r="G310" i="2"/>
  <c r="J310" i="2"/>
  <c r="K310" i="2"/>
  <c r="A310" i="2" s="1"/>
  <c r="M310" i="2"/>
  <c r="N310" i="2"/>
  <c r="O310" i="2"/>
  <c r="L310" i="2" s="1"/>
  <c r="B310" i="2" s="1"/>
  <c r="P310" i="2"/>
  <c r="Q310" i="2"/>
  <c r="R310" i="2"/>
  <c r="S310" i="2"/>
  <c r="T310" i="2"/>
  <c r="U310" i="2"/>
  <c r="C310" i="2"/>
  <c r="F310" i="2" s="1"/>
  <c r="X310" i="2"/>
  <c r="Y310" i="2"/>
  <c r="Z310" i="2"/>
  <c r="AA310" i="2"/>
  <c r="A311" i="2"/>
  <c r="D311" i="2"/>
  <c r="J311" i="2"/>
  <c r="K311" i="2"/>
  <c r="M311" i="2"/>
  <c r="O311" i="2" s="1"/>
  <c r="L311" i="2" s="1"/>
  <c r="B311" i="2" s="1"/>
  <c r="N311" i="2"/>
  <c r="P311" i="2"/>
  <c r="Q311" i="2"/>
  <c r="R311" i="2"/>
  <c r="S311" i="2"/>
  <c r="T311" i="2"/>
  <c r="U311" i="2"/>
  <c r="C311" i="2"/>
  <c r="X311" i="2"/>
  <c r="Y311" i="2"/>
  <c r="Z311" i="2"/>
  <c r="G311" i="2" s="1"/>
  <c r="AA311" i="2"/>
  <c r="A312" i="2"/>
  <c r="J312" i="2"/>
  <c r="K312" i="2"/>
  <c r="M312" i="2"/>
  <c r="O312" i="2" s="1"/>
  <c r="L312" i="2" s="1"/>
  <c r="B312" i="2" s="1"/>
  <c r="N312" i="2"/>
  <c r="P312" i="2"/>
  <c r="Q312" i="2"/>
  <c r="R312" i="2"/>
  <c r="S312" i="2"/>
  <c r="T312" i="2"/>
  <c r="U312" i="2"/>
  <c r="C312" i="2"/>
  <c r="F312" i="2" s="1"/>
  <c r="X312" i="2"/>
  <c r="D312" i="2" s="1"/>
  <c r="Y312" i="2"/>
  <c r="Z312" i="2"/>
  <c r="G312" i="2" s="1"/>
  <c r="AA312" i="2"/>
  <c r="J313" i="2"/>
  <c r="K313" i="2"/>
  <c r="A313" i="2" s="1"/>
  <c r="E313" i="2" s="1"/>
  <c r="M313" i="2"/>
  <c r="N313" i="2"/>
  <c r="O313" i="2" s="1"/>
  <c r="L313" i="2" s="1"/>
  <c r="B313" i="2" s="1"/>
  <c r="P313" i="2"/>
  <c r="Q313" i="2"/>
  <c r="R313" i="2"/>
  <c r="S313" i="2"/>
  <c r="T313" i="2"/>
  <c r="U313" i="2"/>
  <c r="C313" i="2"/>
  <c r="F313" i="2" s="1"/>
  <c r="X313" i="2"/>
  <c r="D313" i="2" s="1"/>
  <c r="Y313" i="2"/>
  <c r="Z313" i="2"/>
  <c r="G313" i="2" s="1"/>
  <c r="AA313" i="2"/>
  <c r="C314" i="2"/>
  <c r="F314" i="2" s="1"/>
  <c r="J314" i="2"/>
  <c r="K314" i="2"/>
  <c r="A314" i="2" s="1"/>
  <c r="M314" i="2"/>
  <c r="N314" i="2"/>
  <c r="O314" i="2"/>
  <c r="P314" i="2"/>
  <c r="Q314" i="2"/>
  <c r="R314" i="2"/>
  <c r="S314" i="2"/>
  <c r="T314" i="2"/>
  <c r="U314" i="2"/>
  <c r="X314" i="2"/>
  <c r="D314" i="2" s="1"/>
  <c r="Y314" i="2"/>
  <c r="Z314" i="2"/>
  <c r="AA314" i="2"/>
  <c r="G314" i="2" s="1"/>
  <c r="A315" i="2"/>
  <c r="J315" i="2"/>
  <c r="K315" i="2"/>
  <c r="M315" i="2"/>
  <c r="O315" i="2" s="1"/>
  <c r="N315" i="2"/>
  <c r="P315" i="2"/>
  <c r="Q315" i="2"/>
  <c r="R315" i="2"/>
  <c r="S315" i="2"/>
  <c r="T315" i="2"/>
  <c r="U315" i="2"/>
  <c r="C315" i="2"/>
  <c r="X315" i="2"/>
  <c r="D315" i="2" s="1"/>
  <c r="Y315" i="2"/>
  <c r="Z315" i="2"/>
  <c r="G315" i="2" s="1"/>
  <c r="AA315" i="2"/>
  <c r="J316" i="2"/>
  <c r="A316" i="2" s="1"/>
  <c r="E316" i="2" s="1"/>
  <c r="K316" i="2"/>
  <c r="M316" i="2"/>
  <c r="O316" i="2" s="1"/>
  <c r="L316" i="2" s="1"/>
  <c r="B316" i="2" s="1"/>
  <c r="N316" i="2"/>
  <c r="P316" i="2"/>
  <c r="Q316" i="2"/>
  <c r="R316" i="2"/>
  <c r="S316" i="2"/>
  <c r="T316" i="2"/>
  <c r="U316" i="2"/>
  <c r="C316" i="2"/>
  <c r="X316" i="2"/>
  <c r="D316" i="2" s="1"/>
  <c r="Y316" i="2"/>
  <c r="Z316" i="2"/>
  <c r="G316" i="2" s="1"/>
  <c r="AA316" i="2"/>
  <c r="B317" i="2"/>
  <c r="D317" i="2"/>
  <c r="J317" i="2"/>
  <c r="K317" i="2"/>
  <c r="A317" i="2" s="1"/>
  <c r="M317" i="2"/>
  <c r="N317" i="2"/>
  <c r="O317" i="2"/>
  <c r="L317" i="2" s="1"/>
  <c r="P317" i="2"/>
  <c r="Q317" i="2"/>
  <c r="R317" i="2"/>
  <c r="S317" i="2"/>
  <c r="T317" i="2"/>
  <c r="U317" i="2"/>
  <c r="C317" i="2"/>
  <c r="F317" i="2" s="1"/>
  <c r="X317" i="2"/>
  <c r="Y317" i="2"/>
  <c r="Z317" i="2"/>
  <c r="G317" i="2" s="1"/>
  <c r="AA317" i="2"/>
  <c r="D318" i="2"/>
  <c r="G318" i="2"/>
  <c r="J318" i="2"/>
  <c r="K318" i="2"/>
  <c r="A318" i="2" s="1"/>
  <c r="E318" i="2" s="1"/>
  <c r="M318" i="2"/>
  <c r="N318" i="2"/>
  <c r="O318" i="2"/>
  <c r="L318" i="2" s="1"/>
  <c r="B318" i="2" s="1"/>
  <c r="P318" i="2"/>
  <c r="Q318" i="2"/>
  <c r="R318" i="2"/>
  <c r="S318" i="2"/>
  <c r="T318" i="2"/>
  <c r="U318" i="2"/>
  <c r="C318" i="2"/>
  <c r="F318" i="2" s="1"/>
  <c r="X318" i="2"/>
  <c r="Y318" i="2"/>
  <c r="Z318" i="2"/>
  <c r="AA318" i="2"/>
  <c r="A319" i="2"/>
  <c r="D319" i="2"/>
  <c r="J319" i="2"/>
  <c r="K319" i="2"/>
  <c r="M319" i="2"/>
  <c r="O319" i="2" s="1"/>
  <c r="L319" i="2" s="1"/>
  <c r="B319" i="2" s="1"/>
  <c r="N319" i="2"/>
  <c r="P319" i="2"/>
  <c r="Q319" i="2"/>
  <c r="R319" i="2"/>
  <c r="S319" i="2"/>
  <c r="T319" i="2"/>
  <c r="U319" i="2"/>
  <c r="C319" i="2"/>
  <c r="F319" i="2" s="1"/>
  <c r="X319" i="2"/>
  <c r="Y319" i="2"/>
  <c r="Z319" i="2"/>
  <c r="G319" i="2" s="1"/>
  <c r="AA319" i="2"/>
  <c r="A320" i="2"/>
  <c r="J320" i="2"/>
  <c r="K320" i="2"/>
  <c r="M320" i="2"/>
  <c r="O320" i="2" s="1"/>
  <c r="N320" i="2"/>
  <c r="P320" i="2"/>
  <c r="Q320" i="2"/>
  <c r="R320" i="2"/>
  <c r="S320" i="2"/>
  <c r="T320" i="2"/>
  <c r="U320" i="2"/>
  <c r="C320" i="2"/>
  <c r="X320" i="2"/>
  <c r="Y320" i="2"/>
  <c r="Z320" i="2"/>
  <c r="G320" i="2" s="1"/>
  <c r="AA320" i="2"/>
  <c r="J321" i="2"/>
  <c r="K321" i="2"/>
  <c r="A321" i="2" s="1"/>
  <c r="M321" i="2"/>
  <c r="N321" i="2"/>
  <c r="O321" i="2" s="1"/>
  <c r="L321" i="2" s="1"/>
  <c r="B321" i="2" s="1"/>
  <c r="P321" i="2"/>
  <c r="Q321" i="2"/>
  <c r="R321" i="2"/>
  <c r="S321" i="2"/>
  <c r="T321" i="2"/>
  <c r="U321" i="2"/>
  <c r="C321" i="2"/>
  <c r="X321" i="2"/>
  <c r="D321" i="2" s="1"/>
  <c r="Y321" i="2"/>
  <c r="Z321" i="2"/>
  <c r="G321" i="2" s="1"/>
  <c r="AA321" i="2"/>
  <c r="C322" i="2"/>
  <c r="F322" i="2" s="1"/>
  <c r="J322" i="2"/>
  <c r="K322" i="2"/>
  <c r="A322" i="2" s="1"/>
  <c r="M322" i="2"/>
  <c r="N322" i="2"/>
  <c r="O322" i="2"/>
  <c r="P322" i="2"/>
  <c r="Q322" i="2"/>
  <c r="R322" i="2"/>
  <c r="S322" i="2"/>
  <c r="T322" i="2"/>
  <c r="U322" i="2"/>
  <c r="X322" i="2"/>
  <c r="D322" i="2" s="1"/>
  <c r="Y322" i="2"/>
  <c r="Z322" i="2"/>
  <c r="AA322" i="2"/>
  <c r="G322" i="2" s="1"/>
  <c r="A323" i="2"/>
  <c r="J323" i="2"/>
  <c r="K323" i="2"/>
  <c r="M323" i="2"/>
  <c r="O323" i="2" s="1"/>
  <c r="L323" i="2" s="1"/>
  <c r="B323" i="2" s="1"/>
  <c r="E323" i="2" s="1"/>
  <c r="N323" i="2"/>
  <c r="P323" i="2"/>
  <c r="Q323" i="2"/>
  <c r="R323" i="2"/>
  <c r="S323" i="2"/>
  <c r="T323" i="2"/>
  <c r="U323" i="2"/>
  <c r="C323" i="2"/>
  <c r="F323" i="2" s="1"/>
  <c r="X323" i="2"/>
  <c r="D323" i="2" s="1"/>
  <c r="Y323" i="2"/>
  <c r="Z323" i="2"/>
  <c r="G323" i="2" s="1"/>
  <c r="AA323" i="2"/>
  <c r="J324" i="2"/>
  <c r="A324" i="2" s="1"/>
  <c r="K324" i="2"/>
  <c r="M324" i="2"/>
  <c r="O324" i="2" s="1"/>
  <c r="N324" i="2"/>
  <c r="P324" i="2"/>
  <c r="Q324" i="2"/>
  <c r="R324" i="2"/>
  <c r="S324" i="2"/>
  <c r="T324" i="2"/>
  <c r="U324" i="2"/>
  <c r="C324" i="2"/>
  <c r="F324" i="2" s="1"/>
  <c r="X324" i="2"/>
  <c r="D324" i="2" s="1"/>
  <c r="Y324" i="2"/>
  <c r="Z324" i="2"/>
  <c r="G324" i="2" s="1"/>
  <c r="AA324" i="2"/>
  <c r="D325" i="2"/>
  <c r="J325" i="2"/>
  <c r="K325" i="2"/>
  <c r="M325" i="2"/>
  <c r="N325" i="2"/>
  <c r="O325" i="2"/>
  <c r="P325" i="2"/>
  <c r="Q325" i="2"/>
  <c r="R325" i="2"/>
  <c r="S325" i="2"/>
  <c r="T325" i="2"/>
  <c r="U325" i="2"/>
  <c r="X325" i="2"/>
  <c r="Y325" i="2"/>
  <c r="Z325" i="2"/>
  <c r="G325" i="2" s="1"/>
  <c r="AA325" i="2"/>
  <c r="D326" i="2"/>
  <c r="G326" i="2"/>
  <c r="J326" i="2"/>
  <c r="K326" i="2"/>
  <c r="A326" i="2" s="1"/>
  <c r="M326" i="2"/>
  <c r="N326" i="2"/>
  <c r="O326" i="2"/>
  <c r="P326" i="2"/>
  <c r="Q326" i="2"/>
  <c r="R326" i="2"/>
  <c r="S326" i="2"/>
  <c r="T326" i="2"/>
  <c r="L326" i="2" s="1"/>
  <c r="B326" i="2" s="1"/>
  <c r="U326" i="2"/>
  <c r="C326" i="2"/>
  <c r="F326" i="2" s="1"/>
  <c r="X326" i="2"/>
  <c r="Y326" i="2"/>
  <c r="Z326" i="2"/>
  <c r="AA326" i="2"/>
  <c r="A327" i="2"/>
  <c r="J327" i="2"/>
  <c r="K327" i="2"/>
  <c r="M327" i="2"/>
  <c r="O327" i="2" s="1"/>
  <c r="N327" i="2"/>
  <c r="P327" i="2"/>
  <c r="Q327" i="2"/>
  <c r="L327" i="2" s="1"/>
  <c r="B327" i="2" s="1"/>
  <c r="R327" i="2"/>
  <c r="S327" i="2"/>
  <c r="T327" i="2"/>
  <c r="U327" i="2"/>
  <c r="C327" i="2"/>
  <c r="X327" i="2"/>
  <c r="Y327" i="2"/>
  <c r="D327" i="2" s="1"/>
  <c r="Z327" i="2"/>
  <c r="G327" i="2" s="1"/>
  <c r="AA327" i="2"/>
  <c r="A328" i="2"/>
  <c r="J328" i="2"/>
  <c r="K328" i="2"/>
  <c r="M328" i="2"/>
  <c r="O328" i="2" s="1"/>
  <c r="L328" i="2" s="1"/>
  <c r="B328" i="2" s="1"/>
  <c r="N328" i="2"/>
  <c r="P328" i="2"/>
  <c r="Q328" i="2"/>
  <c r="R328" i="2"/>
  <c r="S328" i="2"/>
  <c r="T328" i="2"/>
  <c r="U328" i="2"/>
  <c r="C328" i="2"/>
  <c r="F328" i="2" s="1"/>
  <c r="X328" i="2"/>
  <c r="Y328" i="2"/>
  <c r="D328" i="2" s="1"/>
  <c r="Z328" i="2"/>
  <c r="G328" i="2" s="1"/>
  <c r="AA328" i="2"/>
  <c r="J329" i="2"/>
  <c r="K329" i="2"/>
  <c r="A329" i="2" s="1"/>
  <c r="M329" i="2"/>
  <c r="N329" i="2"/>
  <c r="O329" i="2" s="1"/>
  <c r="P329" i="2"/>
  <c r="Q329" i="2"/>
  <c r="R329" i="2"/>
  <c r="S329" i="2"/>
  <c r="T329" i="2"/>
  <c r="U329" i="2"/>
  <c r="C329" i="2"/>
  <c r="F329" i="2" s="1"/>
  <c r="X329" i="2"/>
  <c r="D329" i="2" s="1"/>
  <c r="Y329" i="2"/>
  <c r="Z329" i="2"/>
  <c r="AA329" i="2"/>
  <c r="C330" i="2"/>
  <c r="G330" i="2"/>
  <c r="J330" i="2"/>
  <c r="K330" i="2"/>
  <c r="A330" i="2" s="1"/>
  <c r="M330" i="2"/>
  <c r="N330" i="2"/>
  <c r="O330" i="2"/>
  <c r="P330" i="2"/>
  <c r="Q330" i="2"/>
  <c r="R330" i="2"/>
  <c r="S330" i="2"/>
  <c r="T330" i="2"/>
  <c r="U330" i="2"/>
  <c r="X330" i="2"/>
  <c r="D330" i="2" s="1"/>
  <c r="Y330" i="2"/>
  <c r="Z330" i="2"/>
  <c r="AA330" i="2"/>
  <c r="A331" i="2"/>
  <c r="J331" i="2"/>
  <c r="K331" i="2"/>
  <c r="M331" i="2"/>
  <c r="O331" i="2" s="1"/>
  <c r="N331" i="2"/>
  <c r="P331" i="2"/>
  <c r="Q331" i="2"/>
  <c r="R331" i="2"/>
  <c r="S331" i="2"/>
  <c r="T331" i="2"/>
  <c r="U331" i="2"/>
  <c r="L331" i="2" s="1"/>
  <c r="B331" i="2" s="1"/>
  <c r="E331" i="2" s="1"/>
  <c r="C331" i="2"/>
  <c r="X331" i="2"/>
  <c r="D331" i="2" s="1"/>
  <c r="Y331" i="2"/>
  <c r="Z331" i="2"/>
  <c r="G331" i="2" s="1"/>
  <c r="AA331" i="2"/>
  <c r="A332" i="2"/>
  <c r="J332" i="2"/>
  <c r="K332" i="2"/>
  <c r="M332" i="2"/>
  <c r="O332" i="2" s="1"/>
  <c r="L332" i="2" s="1"/>
  <c r="B332" i="2" s="1"/>
  <c r="N332" i="2"/>
  <c r="P332" i="2"/>
  <c r="Q332" i="2"/>
  <c r="R332" i="2"/>
  <c r="S332" i="2"/>
  <c r="T332" i="2"/>
  <c r="U332" i="2"/>
  <c r="C332" i="2"/>
  <c r="F332" i="2" s="1"/>
  <c r="X332" i="2"/>
  <c r="D332" i="2" s="1"/>
  <c r="Y332" i="2"/>
  <c r="Z332" i="2"/>
  <c r="G332" i="2" s="1"/>
  <c r="AA332" i="2"/>
  <c r="D333" i="2"/>
  <c r="J333" i="2"/>
  <c r="K333" i="2"/>
  <c r="A333" i="2" s="1"/>
  <c r="M333" i="2"/>
  <c r="N333" i="2"/>
  <c r="O333" i="2"/>
  <c r="L333" i="2" s="1"/>
  <c r="B333" i="2" s="1"/>
  <c r="P333" i="2"/>
  <c r="Q333" i="2"/>
  <c r="R333" i="2"/>
  <c r="S333" i="2"/>
  <c r="T333" i="2"/>
  <c r="U333" i="2"/>
  <c r="C333" i="2"/>
  <c r="F333" i="2" s="1"/>
  <c r="X333" i="2"/>
  <c r="Y333" i="2"/>
  <c r="Z333" i="2"/>
  <c r="G333" i="2" s="1"/>
  <c r="AA333" i="2"/>
  <c r="C334" i="2"/>
  <c r="J334" i="2"/>
  <c r="K334" i="2"/>
  <c r="A334" i="2" s="1"/>
  <c r="M334" i="2"/>
  <c r="N334" i="2"/>
  <c r="O334" i="2"/>
  <c r="P334" i="2"/>
  <c r="Q334" i="2"/>
  <c r="R334" i="2"/>
  <c r="S334" i="2"/>
  <c r="T334" i="2"/>
  <c r="L334" i="2" s="1"/>
  <c r="B334" i="2" s="1"/>
  <c r="U334" i="2"/>
  <c r="X334" i="2"/>
  <c r="D334" i="2" s="1"/>
  <c r="Y334" i="2"/>
  <c r="Z334" i="2"/>
  <c r="AA334" i="2"/>
  <c r="G334" i="2" s="1"/>
  <c r="A335" i="2"/>
  <c r="J335" i="2"/>
  <c r="K335" i="2"/>
  <c r="M335" i="2"/>
  <c r="O335" i="2" s="1"/>
  <c r="L335" i="2" s="1"/>
  <c r="B335" i="2" s="1"/>
  <c r="E335" i="2" s="1"/>
  <c r="N335" i="2"/>
  <c r="P335" i="2"/>
  <c r="Q335" i="2"/>
  <c r="R335" i="2"/>
  <c r="S335" i="2"/>
  <c r="T335" i="2"/>
  <c r="U335" i="2"/>
  <c r="C335" i="2"/>
  <c r="X335" i="2"/>
  <c r="D335" i="2" s="1"/>
  <c r="Y335" i="2"/>
  <c r="Z335" i="2"/>
  <c r="G335" i="2" s="1"/>
  <c r="AA335" i="2"/>
  <c r="A336" i="2"/>
  <c r="J336" i="2"/>
  <c r="K336" i="2"/>
  <c r="M336" i="2"/>
  <c r="N336" i="2"/>
  <c r="P336" i="2"/>
  <c r="Q336" i="2"/>
  <c r="R336" i="2"/>
  <c r="S336" i="2"/>
  <c r="T336" i="2"/>
  <c r="U336" i="2"/>
  <c r="C336" i="2"/>
  <c r="F336" i="2" s="1"/>
  <c r="X336" i="2"/>
  <c r="Y336" i="2"/>
  <c r="D336" i="2" s="1"/>
  <c r="Z336" i="2"/>
  <c r="G336" i="2" s="1"/>
  <c r="AA336" i="2"/>
  <c r="J337" i="2"/>
  <c r="K337" i="2"/>
  <c r="A337" i="2" s="1"/>
  <c r="M337" i="2"/>
  <c r="N337" i="2"/>
  <c r="O337" i="2" s="1"/>
  <c r="L337" i="2" s="1"/>
  <c r="B337" i="2" s="1"/>
  <c r="P337" i="2"/>
  <c r="Q337" i="2"/>
  <c r="R337" i="2"/>
  <c r="S337" i="2"/>
  <c r="T337" i="2"/>
  <c r="U337" i="2"/>
  <c r="C337" i="2"/>
  <c r="F337" i="2" s="1"/>
  <c r="X337" i="2"/>
  <c r="D337" i="2" s="1"/>
  <c r="Y337" i="2"/>
  <c r="Z337" i="2"/>
  <c r="G337" i="2" s="1"/>
  <c r="AA337" i="2"/>
  <c r="C338" i="2"/>
  <c r="G338" i="2"/>
  <c r="J338" i="2"/>
  <c r="K338" i="2"/>
  <c r="A338" i="2" s="1"/>
  <c r="M338" i="2"/>
  <c r="N338" i="2"/>
  <c r="O338" i="2"/>
  <c r="P338" i="2"/>
  <c r="Q338" i="2"/>
  <c r="R338" i="2"/>
  <c r="S338" i="2"/>
  <c r="T338" i="2"/>
  <c r="L338" i="2" s="1"/>
  <c r="B338" i="2" s="1"/>
  <c r="U338" i="2"/>
  <c r="X338" i="2"/>
  <c r="D338" i="2" s="1"/>
  <c r="Y338" i="2"/>
  <c r="Z338" i="2"/>
  <c r="AA338" i="2"/>
  <c r="A339" i="2"/>
  <c r="J339" i="2"/>
  <c r="K339" i="2"/>
  <c r="M339" i="2"/>
  <c r="O339" i="2" s="1"/>
  <c r="L339" i="2" s="1"/>
  <c r="B339" i="2" s="1"/>
  <c r="N339" i="2"/>
  <c r="P339" i="2"/>
  <c r="Q339" i="2"/>
  <c r="R339" i="2"/>
  <c r="S339" i="2"/>
  <c r="T339" i="2"/>
  <c r="U339" i="2"/>
  <c r="C339" i="2"/>
  <c r="X339" i="2"/>
  <c r="D339" i="2" s="1"/>
  <c r="Y339" i="2"/>
  <c r="Z339" i="2"/>
  <c r="G339" i="2" s="1"/>
  <c r="AA339" i="2"/>
  <c r="G340" i="2"/>
  <c r="J340" i="2"/>
  <c r="A340" i="2" s="1"/>
  <c r="K340" i="2"/>
  <c r="M340" i="2"/>
  <c r="N340" i="2"/>
  <c r="O340" i="2"/>
  <c r="L340" i="2" s="1"/>
  <c r="B340" i="2" s="1"/>
  <c r="P340" i="2"/>
  <c r="Q340" i="2"/>
  <c r="R340" i="2"/>
  <c r="S340" i="2"/>
  <c r="T340" i="2"/>
  <c r="U340" i="2"/>
  <c r="X340" i="2"/>
  <c r="Y340" i="2"/>
  <c r="Z340" i="2"/>
  <c r="AA340" i="2"/>
  <c r="D341" i="2"/>
  <c r="J341" i="2"/>
  <c r="K341" i="2"/>
  <c r="M341" i="2"/>
  <c r="O341" i="2" s="1"/>
  <c r="L341" i="2" s="1"/>
  <c r="B341" i="2" s="1"/>
  <c r="N341" i="2"/>
  <c r="P341" i="2"/>
  <c r="Q341" i="2"/>
  <c r="R341" i="2"/>
  <c r="S341" i="2"/>
  <c r="T341" i="2"/>
  <c r="U341" i="2"/>
  <c r="C341" i="2"/>
  <c r="F341" i="2" s="1"/>
  <c r="X341" i="2"/>
  <c r="Y341" i="2"/>
  <c r="Z341" i="2"/>
  <c r="G341" i="2" s="1"/>
  <c r="AA341" i="2"/>
  <c r="C342" i="2"/>
  <c r="F342" i="2" s="1"/>
  <c r="D342" i="2"/>
  <c r="J342" i="2"/>
  <c r="K342" i="2"/>
  <c r="A342" i="2" s="1"/>
  <c r="E342" i="2" s="1"/>
  <c r="M342" i="2"/>
  <c r="N342" i="2"/>
  <c r="O342" i="2"/>
  <c r="L342" i="2" s="1"/>
  <c r="B342" i="2" s="1"/>
  <c r="P342" i="2"/>
  <c r="Q342" i="2"/>
  <c r="R342" i="2"/>
  <c r="S342" i="2"/>
  <c r="T342" i="2"/>
  <c r="U342" i="2"/>
  <c r="X342" i="2"/>
  <c r="Y342" i="2"/>
  <c r="Z342" i="2"/>
  <c r="AA342" i="2"/>
  <c r="G342" i="2" s="1"/>
  <c r="G343" i="2"/>
  <c r="J343" i="2"/>
  <c r="A343" i="2" s="1"/>
  <c r="K343" i="2"/>
  <c r="M343" i="2"/>
  <c r="N343" i="2"/>
  <c r="O343" i="2"/>
  <c r="P343" i="2"/>
  <c r="L343" i="2" s="1"/>
  <c r="B343" i="2" s="1"/>
  <c r="Q343" i="2"/>
  <c r="R343" i="2"/>
  <c r="S343" i="2"/>
  <c r="T343" i="2"/>
  <c r="U343" i="2"/>
  <c r="C343" i="2"/>
  <c r="X343" i="2"/>
  <c r="D343" i="2" s="1"/>
  <c r="Y343" i="2"/>
  <c r="Z343" i="2"/>
  <c r="AA343" i="2"/>
  <c r="A344" i="2"/>
  <c r="G344" i="2"/>
  <c r="J344" i="2"/>
  <c r="K344" i="2"/>
  <c r="M344" i="2"/>
  <c r="O344" i="2" s="1"/>
  <c r="N344" i="2"/>
  <c r="P344" i="2"/>
  <c r="Q344" i="2"/>
  <c r="R344" i="2"/>
  <c r="S344" i="2"/>
  <c r="T344" i="2"/>
  <c r="U344" i="2"/>
  <c r="C344" i="2"/>
  <c r="F344" i="2" s="1"/>
  <c r="X344" i="2"/>
  <c r="Y344" i="2"/>
  <c r="D344" i="2" s="1"/>
  <c r="Z344" i="2"/>
  <c r="AA344" i="2"/>
  <c r="J345" i="2"/>
  <c r="A345" i="2" s="1"/>
  <c r="K345" i="2"/>
  <c r="M345" i="2"/>
  <c r="O345" i="2" s="1"/>
  <c r="N345" i="2"/>
  <c r="P345" i="2"/>
  <c r="Q345" i="2"/>
  <c r="R345" i="2"/>
  <c r="S345" i="2"/>
  <c r="T345" i="2"/>
  <c r="U345" i="2"/>
  <c r="C345" i="2"/>
  <c r="F345" i="2" s="1"/>
  <c r="X345" i="2"/>
  <c r="Y345" i="2"/>
  <c r="D345" i="2" s="1"/>
  <c r="Z345" i="2"/>
  <c r="G345" i="2" s="1"/>
  <c r="AA345" i="2"/>
  <c r="G346" i="2"/>
  <c r="J346" i="2"/>
  <c r="K346" i="2"/>
  <c r="A346" i="2" s="1"/>
  <c r="E346" i="2" s="1"/>
  <c r="M346" i="2"/>
  <c r="N346" i="2"/>
  <c r="O346" i="2"/>
  <c r="L346" i="2" s="1"/>
  <c r="B346" i="2" s="1"/>
  <c r="P346" i="2"/>
  <c r="Q346" i="2"/>
  <c r="R346" i="2"/>
  <c r="S346" i="2"/>
  <c r="T346" i="2"/>
  <c r="U346" i="2"/>
  <c r="C346" i="2"/>
  <c r="X346" i="2"/>
  <c r="D346" i="2" s="1"/>
  <c r="Y346" i="2"/>
  <c r="Z346" i="2"/>
  <c r="AA346" i="2"/>
  <c r="C347" i="2"/>
  <c r="D347" i="2"/>
  <c r="J347" i="2"/>
  <c r="K347" i="2"/>
  <c r="A347" i="2" s="1"/>
  <c r="L347" i="2"/>
  <c r="B347" i="2" s="1"/>
  <c r="M347" i="2"/>
  <c r="O347" i="2" s="1"/>
  <c r="N347" i="2"/>
  <c r="P347" i="2"/>
  <c r="Q347" i="2"/>
  <c r="R347" i="2"/>
  <c r="S347" i="2"/>
  <c r="T347" i="2"/>
  <c r="U347" i="2"/>
  <c r="X347" i="2"/>
  <c r="Y347" i="2"/>
  <c r="Z347" i="2"/>
  <c r="AA347" i="2"/>
  <c r="G347" i="2" s="1"/>
  <c r="A348" i="2"/>
  <c r="C348" i="2"/>
  <c r="F348" i="2" s="1"/>
  <c r="J348" i="2"/>
  <c r="K348" i="2"/>
  <c r="M348" i="2"/>
  <c r="O348" i="2" s="1"/>
  <c r="L348" i="2" s="1"/>
  <c r="B348" i="2" s="1"/>
  <c r="N348" i="2"/>
  <c r="P348" i="2"/>
  <c r="Q348" i="2"/>
  <c r="R348" i="2"/>
  <c r="S348" i="2"/>
  <c r="T348" i="2"/>
  <c r="U348" i="2"/>
  <c r="X348" i="2"/>
  <c r="D348" i="2" s="1"/>
  <c r="Y348" i="2"/>
  <c r="Z348" i="2"/>
  <c r="G348" i="2" s="1"/>
  <c r="AA348" i="2"/>
  <c r="J349" i="2"/>
  <c r="A349" i="2" s="1"/>
  <c r="K349" i="2"/>
  <c r="M349" i="2"/>
  <c r="O349" i="2" s="1"/>
  <c r="L349" i="2" s="1"/>
  <c r="B349" i="2" s="1"/>
  <c r="N349" i="2"/>
  <c r="P349" i="2"/>
  <c r="Q349" i="2"/>
  <c r="R349" i="2"/>
  <c r="S349" i="2"/>
  <c r="T349" i="2"/>
  <c r="U349" i="2"/>
  <c r="C349" i="2"/>
  <c r="F349" i="2" s="1"/>
  <c r="X349" i="2"/>
  <c r="D349" i="2" s="1"/>
  <c r="Y349" i="2"/>
  <c r="Z349" i="2"/>
  <c r="G349" i="2" s="1"/>
  <c r="AA349" i="2"/>
  <c r="C350" i="2"/>
  <c r="F350" i="2" s="1"/>
  <c r="D350" i="2"/>
  <c r="J350" i="2"/>
  <c r="K350" i="2"/>
  <c r="A350" i="2" s="1"/>
  <c r="M350" i="2"/>
  <c r="N350" i="2"/>
  <c r="O350" i="2"/>
  <c r="P350" i="2"/>
  <c r="Q350" i="2"/>
  <c r="R350" i="2"/>
  <c r="S350" i="2"/>
  <c r="T350" i="2"/>
  <c r="U350" i="2"/>
  <c r="X350" i="2"/>
  <c r="Y350" i="2"/>
  <c r="Z350" i="2"/>
  <c r="AA350" i="2"/>
  <c r="G350" i="2" s="1"/>
  <c r="G351" i="2"/>
  <c r="J351" i="2"/>
  <c r="A351" i="2" s="1"/>
  <c r="E351" i="2" s="1"/>
  <c r="K351" i="2"/>
  <c r="M351" i="2"/>
  <c r="N351" i="2"/>
  <c r="O351" i="2"/>
  <c r="P351" i="2"/>
  <c r="L351" i="2" s="1"/>
  <c r="B351" i="2" s="1"/>
  <c r="Q351" i="2"/>
  <c r="R351" i="2"/>
  <c r="S351" i="2"/>
  <c r="T351" i="2"/>
  <c r="U351" i="2"/>
  <c r="C351" i="2"/>
  <c r="X351" i="2"/>
  <c r="D351" i="2" s="1"/>
  <c r="Y351" i="2"/>
  <c r="Z351" i="2"/>
  <c r="AA351" i="2"/>
  <c r="A352" i="2"/>
  <c r="G352" i="2"/>
  <c r="J352" i="2"/>
  <c r="K352" i="2"/>
  <c r="M352" i="2"/>
  <c r="O352" i="2" s="1"/>
  <c r="N352" i="2"/>
  <c r="P352" i="2"/>
  <c r="Q352" i="2"/>
  <c r="R352" i="2"/>
  <c r="S352" i="2"/>
  <c r="T352" i="2"/>
  <c r="U352" i="2"/>
  <c r="C352" i="2"/>
  <c r="F352" i="2" s="1"/>
  <c r="X352" i="2"/>
  <c r="Y352" i="2"/>
  <c r="D352" i="2" s="1"/>
  <c r="Z352" i="2"/>
  <c r="AA352" i="2"/>
  <c r="J353" i="2"/>
  <c r="A353" i="2" s="1"/>
  <c r="K353" i="2"/>
  <c r="M353" i="2"/>
  <c r="O353" i="2" s="1"/>
  <c r="N353" i="2"/>
  <c r="P353" i="2"/>
  <c r="Q353" i="2"/>
  <c r="R353" i="2"/>
  <c r="S353" i="2"/>
  <c r="T353" i="2"/>
  <c r="U353" i="2"/>
  <c r="C353" i="2"/>
  <c r="X353" i="2"/>
  <c r="Y353" i="2"/>
  <c r="D353" i="2" s="1"/>
  <c r="Z353" i="2"/>
  <c r="G353" i="2" s="1"/>
  <c r="AA353" i="2"/>
  <c r="G354" i="2"/>
  <c r="J354" i="2"/>
  <c r="K354" i="2"/>
  <c r="A354" i="2" s="1"/>
  <c r="M354" i="2"/>
  <c r="N354" i="2"/>
  <c r="O354" i="2"/>
  <c r="L354" i="2" s="1"/>
  <c r="B354" i="2" s="1"/>
  <c r="P354" i="2"/>
  <c r="Q354" i="2"/>
  <c r="R354" i="2"/>
  <c r="S354" i="2"/>
  <c r="T354" i="2"/>
  <c r="U354" i="2"/>
  <c r="C354" i="2"/>
  <c r="F354" i="2" s="1"/>
  <c r="X354" i="2"/>
  <c r="D354" i="2" s="1"/>
  <c r="Y354" i="2"/>
  <c r="Z354" i="2"/>
  <c r="AA354" i="2"/>
  <c r="C355" i="2"/>
  <c r="D355" i="2"/>
  <c r="J355" i="2"/>
  <c r="K355" i="2"/>
  <c r="A355" i="2" s="1"/>
  <c r="M355" i="2"/>
  <c r="O355" i="2" s="1"/>
  <c r="N355" i="2"/>
  <c r="P355" i="2"/>
  <c r="Q355" i="2"/>
  <c r="R355" i="2"/>
  <c r="S355" i="2"/>
  <c r="T355" i="2"/>
  <c r="L355" i="2" s="1"/>
  <c r="B355" i="2" s="1"/>
  <c r="U355" i="2"/>
  <c r="X355" i="2"/>
  <c r="Y355" i="2"/>
  <c r="Z355" i="2"/>
  <c r="AA355" i="2"/>
  <c r="G355" i="2" s="1"/>
  <c r="A356" i="2"/>
  <c r="C356" i="2"/>
  <c r="J356" i="2"/>
  <c r="K356" i="2"/>
  <c r="M356" i="2"/>
  <c r="O356" i="2" s="1"/>
  <c r="N356" i="2"/>
  <c r="P356" i="2"/>
  <c r="Q356" i="2"/>
  <c r="R356" i="2"/>
  <c r="S356" i="2"/>
  <c r="T356" i="2"/>
  <c r="U356" i="2"/>
  <c r="X356" i="2"/>
  <c r="Y356" i="2"/>
  <c r="Z356" i="2"/>
  <c r="G356" i="2" s="1"/>
  <c r="AA356" i="2"/>
  <c r="J357" i="2"/>
  <c r="A357" i="2" s="1"/>
  <c r="K357" i="2"/>
  <c r="M357" i="2"/>
  <c r="O357" i="2" s="1"/>
  <c r="L357" i="2" s="1"/>
  <c r="B357" i="2" s="1"/>
  <c r="N357" i="2"/>
  <c r="P357" i="2"/>
  <c r="Q357" i="2"/>
  <c r="R357" i="2"/>
  <c r="S357" i="2"/>
  <c r="T357" i="2"/>
  <c r="U357" i="2"/>
  <c r="C357" i="2"/>
  <c r="F357" i="2" s="1"/>
  <c r="X357" i="2"/>
  <c r="D357" i="2" s="1"/>
  <c r="Y357" i="2"/>
  <c r="Z357" i="2"/>
  <c r="G357" i="2" s="1"/>
  <c r="AA357" i="2"/>
  <c r="C358" i="2"/>
  <c r="F358" i="2" s="1"/>
  <c r="D358" i="2"/>
  <c r="J358" i="2"/>
  <c r="K358" i="2"/>
  <c r="A358" i="2" s="1"/>
  <c r="M358" i="2"/>
  <c r="N358" i="2"/>
  <c r="O358" i="2"/>
  <c r="P358" i="2"/>
  <c r="Q358" i="2"/>
  <c r="R358" i="2"/>
  <c r="S358" i="2"/>
  <c r="T358" i="2"/>
  <c r="U358" i="2"/>
  <c r="X358" i="2"/>
  <c r="Y358" i="2"/>
  <c r="Z358" i="2"/>
  <c r="AA358" i="2"/>
  <c r="G358" i="2" s="1"/>
  <c r="G359" i="2"/>
  <c r="J359" i="2"/>
  <c r="A359" i="2" s="1"/>
  <c r="K359" i="2"/>
  <c r="M359" i="2"/>
  <c r="N359" i="2"/>
  <c r="O359" i="2"/>
  <c r="P359" i="2"/>
  <c r="L359" i="2" s="1"/>
  <c r="B359" i="2" s="1"/>
  <c r="Q359" i="2"/>
  <c r="R359" i="2"/>
  <c r="S359" i="2"/>
  <c r="T359" i="2"/>
  <c r="U359" i="2"/>
  <c r="C359" i="2"/>
  <c r="X359" i="2"/>
  <c r="D359" i="2" s="1"/>
  <c r="Y359" i="2"/>
  <c r="Z359" i="2"/>
  <c r="AA359" i="2"/>
  <c r="A360" i="2"/>
  <c r="G360" i="2"/>
  <c r="J360" i="2"/>
  <c r="K360" i="2"/>
  <c r="M360" i="2"/>
  <c r="O360" i="2" s="1"/>
  <c r="L360" i="2" s="1"/>
  <c r="B360" i="2" s="1"/>
  <c r="E360" i="2" s="1"/>
  <c r="N360" i="2"/>
  <c r="P360" i="2"/>
  <c r="Q360" i="2"/>
  <c r="R360" i="2"/>
  <c r="S360" i="2"/>
  <c r="T360" i="2"/>
  <c r="U360" i="2"/>
  <c r="C360" i="2"/>
  <c r="F360" i="2" s="1"/>
  <c r="X360" i="2"/>
  <c r="Y360" i="2"/>
  <c r="D360" i="2" s="1"/>
  <c r="Z360" i="2"/>
  <c r="AA360" i="2"/>
  <c r="J361" i="2"/>
  <c r="A361" i="2" s="1"/>
  <c r="K361" i="2"/>
  <c r="M361" i="2"/>
  <c r="N361" i="2"/>
  <c r="P361" i="2"/>
  <c r="Q361" i="2"/>
  <c r="R361" i="2"/>
  <c r="S361" i="2"/>
  <c r="T361" i="2"/>
  <c r="U361" i="2"/>
  <c r="C361" i="2"/>
  <c r="F361" i="2" s="1"/>
  <c r="X361" i="2"/>
  <c r="Y361" i="2"/>
  <c r="D361" i="2" s="1"/>
  <c r="Z361" i="2"/>
  <c r="G361" i="2" s="1"/>
  <c r="AA361" i="2"/>
  <c r="G362" i="2"/>
  <c r="J362" i="2"/>
  <c r="K362" i="2"/>
  <c r="A362" i="2" s="1"/>
  <c r="M362" i="2"/>
  <c r="N362" i="2"/>
  <c r="O362" i="2"/>
  <c r="L362" i="2" s="1"/>
  <c r="B362" i="2" s="1"/>
  <c r="P362" i="2"/>
  <c r="Q362" i="2"/>
  <c r="R362" i="2"/>
  <c r="S362" i="2"/>
  <c r="T362" i="2"/>
  <c r="U362" i="2"/>
  <c r="C362" i="2"/>
  <c r="F362" i="2" s="1"/>
  <c r="X362" i="2"/>
  <c r="D362" i="2" s="1"/>
  <c r="Y362" i="2"/>
  <c r="Z362" i="2"/>
  <c r="AA362" i="2"/>
  <c r="C363" i="2"/>
  <c r="J363" i="2"/>
  <c r="K363" i="2"/>
  <c r="A363" i="2" s="1"/>
  <c r="L363" i="2"/>
  <c r="B363" i="2" s="1"/>
  <c r="M363" i="2"/>
  <c r="O363" i="2" s="1"/>
  <c r="N363" i="2"/>
  <c r="P363" i="2"/>
  <c r="Q363" i="2"/>
  <c r="R363" i="2"/>
  <c r="S363" i="2"/>
  <c r="T363" i="2"/>
  <c r="U363" i="2"/>
  <c r="X363" i="2"/>
  <c r="D363" i="2" s="1"/>
  <c r="Y363" i="2"/>
  <c r="Z363" i="2"/>
  <c r="AA363" i="2"/>
  <c r="G363" i="2" s="1"/>
  <c r="A364" i="2"/>
  <c r="C364" i="2"/>
  <c r="J364" i="2"/>
  <c r="K364" i="2"/>
  <c r="M364" i="2"/>
  <c r="O364" i="2" s="1"/>
  <c r="N364" i="2"/>
  <c r="P364" i="2"/>
  <c r="Q364" i="2"/>
  <c r="R364" i="2"/>
  <c r="S364" i="2"/>
  <c r="T364" i="2"/>
  <c r="U364" i="2"/>
  <c r="X364" i="2"/>
  <c r="Y364" i="2"/>
  <c r="Z364" i="2"/>
  <c r="G364" i="2" s="1"/>
  <c r="AA364" i="2"/>
  <c r="F365" i="2"/>
  <c r="J365" i="2"/>
  <c r="A365" i="2" s="1"/>
  <c r="K365" i="2"/>
  <c r="M365" i="2"/>
  <c r="N365" i="2"/>
  <c r="P365" i="2"/>
  <c r="Q365" i="2"/>
  <c r="R365" i="2"/>
  <c r="S365" i="2"/>
  <c r="T365" i="2"/>
  <c r="U365" i="2"/>
  <c r="C365" i="2"/>
  <c r="X365" i="2"/>
  <c r="D365" i="2" s="1"/>
  <c r="Y365" i="2"/>
  <c r="Z365" i="2"/>
  <c r="G365" i="2" s="1"/>
  <c r="AA365" i="2"/>
  <c r="D366" i="2"/>
  <c r="J366" i="2"/>
  <c r="K366" i="2"/>
  <c r="A366" i="2" s="1"/>
  <c r="M366" i="2"/>
  <c r="N366" i="2"/>
  <c r="O366" i="2"/>
  <c r="P366" i="2"/>
  <c r="Q366" i="2"/>
  <c r="R366" i="2"/>
  <c r="S366" i="2"/>
  <c r="T366" i="2"/>
  <c r="U366" i="2"/>
  <c r="C366" i="2"/>
  <c r="F366" i="2" s="1"/>
  <c r="X366" i="2"/>
  <c r="Y366" i="2"/>
  <c r="Z366" i="2"/>
  <c r="AA366" i="2"/>
  <c r="G366" i="2" s="1"/>
  <c r="D367" i="2"/>
  <c r="G367" i="2"/>
  <c r="J367" i="2"/>
  <c r="A367" i="2" s="1"/>
  <c r="K367" i="2"/>
  <c r="M367" i="2"/>
  <c r="N367" i="2"/>
  <c r="O367" i="2"/>
  <c r="P367" i="2"/>
  <c r="Q367" i="2"/>
  <c r="R367" i="2"/>
  <c r="S367" i="2"/>
  <c r="T367" i="2"/>
  <c r="L367" i="2" s="1"/>
  <c r="B367" i="2" s="1"/>
  <c r="U367" i="2"/>
  <c r="C367" i="2"/>
  <c r="F367" i="2" s="1"/>
  <c r="X367" i="2"/>
  <c r="Y367" i="2"/>
  <c r="Z367" i="2"/>
  <c r="AA367" i="2"/>
  <c r="A368" i="2"/>
  <c r="G368" i="2"/>
  <c r="J368" i="2"/>
  <c r="K368" i="2"/>
  <c r="M368" i="2"/>
  <c r="O368" i="2" s="1"/>
  <c r="N368" i="2"/>
  <c r="P368" i="2"/>
  <c r="Q368" i="2"/>
  <c r="R368" i="2"/>
  <c r="S368" i="2"/>
  <c r="T368" i="2"/>
  <c r="U368" i="2"/>
  <c r="C368" i="2"/>
  <c r="F368" i="2" s="1"/>
  <c r="X368" i="2"/>
  <c r="Y368" i="2"/>
  <c r="D368" i="2" s="1"/>
  <c r="Z368" i="2"/>
  <c r="AA368" i="2"/>
  <c r="J369" i="2"/>
  <c r="A369" i="2" s="1"/>
  <c r="K369" i="2"/>
  <c r="M369" i="2"/>
  <c r="O369" i="2" s="1"/>
  <c r="L369" i="2" s="1"/>
  <c r="B369" i="2" s="1"/>
  <c r="N369" i="2"/>
  <c r="P369" i="2"/>
  <c r="Q369" i="2"/>
  <c r="R369" i="2"/>
  <c r="S369" i="2"/>
  <c r="T369" i="2"/>
  <c r="U369" i="2"/>
  <c r="C369" i="2"/>
  <c r="F369" i="2" s="1"/>
  <c r="X369" i="2"/>
  <c r="Y369" i="2"/>
  <c r="D369" i="2" s="1"/>
  <c r="Z369" i="2"/>
  <c r="G369" i="2" s="1"/>
  <c r="AA369" i="2"/>
  <c r="C370" i="2"/>
  <c r="J370" i="2"/>
  <c r="K370" i="2"/>
  <c r="A370" i="2" s="1"/>
  <c r="M370" i="2"/>
  <c r="N370" i="2"/>
  <c r="O370" i="2"/>
  <c r="P370" i="2"/>
  <c r="Q370" i="2"/>
  <c r="R370" i="2"/>
  <c r="S370" i="2"/>
  <c r="T370" i="2"/>
  <c r="U370" i="2"/>
  <c r="X370" i="2"/>
  <c r="D370" i="2" s="1"/>
  <c r="Y370" i="2"/>
  <c r="Z370" i="2"/>
  <c r="AA370" i="2"/>
  <c r="G370" i="2" s="1"/>
  <c r="C371" i="2"/>
  <c r="D371" i="2"/>
  <c r="J371" i="2"/>
  <c r="K371" i="2"/>
  <c r="A371" i="2" s="1"/>
  <c r="M371" i="2"/>
  <c r="O371" i="2" s="1"/>
  <c r="N371" i="2"/>
  <c r="P371" i="2"/>
  <c r="Q371" i="2"/>
  <c r="R371" i="2"/>
  <c r="S371" i="2"/>
  <c r="T371" i="2"/>
  <c r="L371" i="2" s="1"/>
  <c r="B371" i="2" s="1"/>
  <c r="U371" i="2"/>
  <c r="X371" i="2"/>
  <c r="Y371" i="2"/>
  <c r="Z371" i="2"/>
  <c r="AA371" i="2"/>
  <c r="G371" i="2" s="1"/>
  <c r="A372" i="2"/>
  <c r="C372" i="2"/>
  <c r="J372" i="2"/>
  <c r="K372" i="2"/>
  <c r="M372" i="2"/>
  <c r="O372" i="2" s="1"/>
  <c r="N372" i="2"/>
  <c r="P372" i="2"/>
  <c r="Q372" i="2"/>
  <c r="R372" i="2"/>
  <c r="S372" i="2"/>
  <c r="T372" i="2"/>
  <c r="U372" i="2"/>
  <c r="X372" i="2"/>
  <c r="D372" i="2" s="1"/>
  <c r="Y372" i="2"/>
  <c r="Z372" i="2"/>
  <c r="G372" i="2" s="1"/>
  <c r="AA372" i="2"/>
  <c r="J373" i="2"/>
  <c r="A373" i="2" s="1"/>
  <c r="K373" i="2"/>
  <c r="M373" i="2"/>
  <c r="O373" i="2" s="1"/>
  <c r="L373" i="2" s="1"/>
  <c r="B373" i="2" s="1"/>
  <c r="N373" i="2"/>
  <c r="P373" i="2"/>
  <c r="Q373" i="2"/>
  <c r="R373" i="2"/>
  <c r="S373" i="2"/>
  <c r="T373" i="2"/>
  <c r="U373" i="2"/>
  <c r="C373" i="2"/>
  <c r="F373" i="2" s="1"/>
  <c r="X373" i="2"/>
  <c r="D373" i="2" s="1"/>
  <c r="Y373" i="2"/>
  <c r="Z373" i="2"/>
  <c r="G373" i="2" s="1"/>
  <c r="AA373" i="2"/>
  <c r="D374" i="2"/>
  <c r="J374" i="2"/>
  <c r="K374" i="2"/>
  <c r="A374" i="2" s="1"/>
  <c r="M374" i="2"/>
  <c r="N374" i="2"/>
  <c r="O374" i="2"/>
  <c r="P374" i="2"/>
  <c r="Q374" i="2"/>
  <c r="R374" i="2"/>
  <c r="S374" i="2"/>
  <c r="T374" i="2"/>
  <c r="U374" i="2"/>
  <c r="C374" i="2"/>
  <c r="F374" i="2" s="1"/>
  <c r="X374" i="2"/>
  <c r="Y374" i="2"/>
  <c r="Z374" i="2"/>
  <c r="G374" i="2" s="1"/>
  <c r="AA374" i="2"/>
  <c r="D375" i="2"/>
  <c r="G375" i="2"/>
  <c r="J375" i="2"/>
  <c r="A375" i="2" s="1"/>
  <c r="K375" i="2"/>
  <c r="M375" i="2"/>
  <c r="N375" i="2"/>
  <c r="O375" i="2"/>
  <c r="L375" i="2" s="1"/>
  <c r="B375" i="2" s="1"/>
  <c r="P375" i="2"/>
  <c r="Q375" i="2"/>
  <c r="R375" i="2"/>
  <c r="S375" i="2"/>
  <c r="T375" i="2"/>
  <c r="U375" i="2"/>
  <c r="C375" i="2"/>
  <c r="F375" i="2" s="1"/>
  <c r="X375" i="2"/>
  <c r="Y375" i="2"/>
  <c r="Z375" i="2"/>
  <c r="AA375" i="2"/>
  <c r="A376" i="2"/>
  <c r="E376" i="2" s="1"/>
  <c r="H376" i="2" s="1"/>
  <c r="I376" i="2" s="1"/>
  <c r="D376" i="2"/>
  <c r="G376" i="2"/>
  <c r="J376" i="2"/>
  <c r="K376" i="2"/>
  <c r="M376" i="2"/>
  <c r="O376" i="2" s="1"/>
  <c r="L376" i="2" s="1"/>
  <c r="B376" i="2" s="1"/>
  <c r="N376" i="2"/>
  <c r="P376" i="2"/>
  <c r="Q376" i="2"/>
  <c r="R376" i="2"/>
  <c r="S376" i="2"/>
  <c r="T376" i="2"/>
  <c r="U376" i="2"/>
  <c r="C376" i="2"/>
  <c r="F376" i="2" s="1"/>
  <c r="X376" i="2"/>
  <c r="Y376" i="2"/>
  <c r="Z376" i="2"/>
  <c r="AA376" i="2"/>
  <c r="D377" i="2"/>
  <c r="F377" i="2" s="1"/>
  <c r="J377" i="2"/>
  <c r="A377" i="2" s="1"/>
  <c r="K377" i="2"/>
  <c r="M377" i="2"/>
  <c r="N377" i="2"/>
  <c r="P377" i="2"/>
  <c r="Q377" i="2"/>
  <c r="R377" i="2"/>
  <c r="S377" i="2"/>
  <c r="T377" i="2"/>
  <c r="U377" i="2"/>
  <c r="C377" i="2"/>
  <c r="X377" i="2"/>
  <c r="Y377" i="2"/>
  <c r="Z377" i="2"/>
  <c r="G377" i="2" s="1"/>
  <c r="AA377" i="2"/>
  <c r="G378" i="2"/>
  <c r="J378" i="2"/>
  <c r="K378" i="2"/>
  <c r="A378" i="2" s="1"/>
  <c r="M378" i="2"/>
  <c r="N378" i="2"/>
  <c r="O378" i="2" s="1"/>
  <c r="L378" i="2" s="1"/>
  <c r="B378" i="2" s="1"/>
  <c r="P378" i="2"/>
  <c r="Q378" i="2"/>
  <c r="R378" i="2"/>
  <c r="S378" i="2"/>
  <c r="T378" i="2"/>
  <c r="U378" i="2"/>
  <c r="C378" i="2"/>
  <c r="X378" i="2"/>
  <c r="Y378" i="2"/>
  <c r="Z378" i="2"/>
  <c r="AA378" i="2"/>
  <c r="C379" i="2"/>
  <c r="F379" i="2" s="1"/>
  <c r="J379" i="2"/>
  <c r="K379" i="2"/>
  <c r="A379" i="2" s="1"/>
  <c r="M379" i="2"/>
  <c r="N379" i="2"/>
  <c r="P379" i="2"/>
  <c r="Q379" i="2"/>
  <c r="R379" i="2"/>
  <c r="S379" i="2"/>
  <c r="T379" i="2"/>
  <c r="U379" i="2"/>
  <c r="X379" i="2"/>
  <c r="D379" i="2" s="1"/>
  <c r="Y379" i="2"/>
  <c r="Z379" i="2"/>
  <c r="AA379" i="2"/>
  <c r="G379" i="2" s="1"/>
  <c r="A380" i="2"/>
  <c r="C380" i="2"/>
  <c r="J380" i="2"/>
  <c r="K380" i="2"/>
  <c r="M380" i="2"/>
  <c r="O380" i="2" s="1"/>
  <c r="N380" i="2"/>
  <c r="P380" i="2"/>
  <c r="Q380" i="2"/>
  <c r="R380" i="2"/>
  <c r="S380" i="2"/>
  <c r="T380" i="2"/>
  <c r="U380" i="2"/>
  <c r="X380" i="2"/>
  <c r="D380" i="2" s="1"/>
  <c r="Y380" i="2"/>
  <c r="Z380" i="2"/>
  <c r="G380" i="2" s="1"/>
  <c r="AA380" i="2"/>
  <c r="J381" i="2"/>
  <c r="A381" i="2" s="1"/>
  <c r="E381" i="2" s="1"/>
  <c r="H381" i="2" s="1"/>
  <c r="I381" i="2" s="1"/>
  <c r="K381" i="2"/>
  <c r="M381" i="2"/>
  <c r="O381" i="2" s="1"/>
  <c r="L381" i="2" s="1"/>
  <c r="B381" i="2" s="1"/>
  <c r="N381" i="2"/>
  <c r="P381" i="2"/>
  <c r="Q381" i="2"/>
  <c r="R381" i="2"/>
  <c r="S381" i="2"/>
  <c r="T381" i="2"/>
  <c r="U381" i="2"/>
  <c r="C381" i="2"/>
  <c r="F381" i="2" s="1"/>
  <c r="X381" i="2"/>
  <c r="D381" i="2" s="1"/>
  <c r="Y381" i="2"/>
  <c r="Z381" i="2"/>
  <c r="G381" i="2" s="1"/>
  <c r="AA381" i="2"/>
  <c r="D382" i="2"/>
  <c r="J382" i="2"/>
  <c r="K382" i="2"/>
  <c r="M382" i="2"/>
  <c r="O382" i="2" s="1"/>
  <c r="L382" i="2" s="1"/>
  <c r="B382" i="2" s="1"/>
  <c r="N382" i="2"/>
  <c r="P382" i="2"/>
  <c r="Q382" i="2"/>
  <c r="R382" i="2"/>
  <c r="S382" i="2"/>
  <c r="T382" i="2"/>
  <c r="U382" i="2"/>
  <c r="C382" i="2"/>
  <c r="F382" i="2" s="1"/>
  <c r="X382" i="2"/>
  <c r="Y382" i="2"/>
  <c r="Z382" i="2"/>
  <c r="G382" i="2" s="1"/>
  <c r="AA382" i="2"/>
  <c r="D383" i="2"/>
  <c r="J383" i="2"/>
  <c r="A383" i="2" s="1"/>
  <c r="K383" i="2"/>
  <c r="M383" i="2"/>
  <c r="N383" i="2"/>
  <c r="O383" i="2"/>
  <c r="P383" i="2"/>
  <c r="Q383" i="2"/>
  <c r="R383" i="2"/>
  <c r="L383" i="2" s="1"/>
  <c r="B383" i="2" s="1"/>
  <c r="S383" i="2"/>
  <c r="T383" i="2"/>
  <c r="U383" i="2"/>
  <c r="C383" i="2"/>
  <c r="F383" i="2" s="1"/>
  <c r="X383" i="2"/>
  <c r="Y383" i="2"/>
  <c r="Z383" i="2"/>
  <c r="G383" i="2" s="1"/>
  <c r="AA383" i="2"/>
  <c r="A384" i="2"/>
  <c r="E384" i="2" s="1"/>
  <c r="G384" i="2"/>
  <c r="J384" i="2"/>
  <c r="K384" i="2"/>
  <c r="M384" i="2"/>
  <c r="O384" i="2" s="1"/>
  <c r="L384" i="2" s="1"/>
  <c r="B384" i="2" s="1"/>
  <c r="N384" i="2"/>
  <c r="P384" i="2"/>
  <c r="Q384" i="2"/>
  <c r="R384" i="2"/>
  <c r="S384" i="2"/>
  <c r="T384" i="2"/>
  <c r="U384" i="2"/>
  <c r="C384" i="2"/>
  <c r="X384" i="2"/>
  <c r="Y384" i="2"/>
  <c r="D384" i="2" s="1"/>
  <c r="Z384" i="2"/>
  <c r="AA384" i="2"/>
  <c r="D385" i="2"/>
  <c r="J385" i="2"/>
  <c r="A385" i="2" s="1"/>
  <c r="K385" i="2"/>
  <c r="M385" i="2"/>
  <c r="N385" i="2"/>
  <c r="P385" i="2"/>
  <c r="Q385" i="2"/>
  <c r="R385" i="2"/>
  <c r="S385" i="2"/>
  <c r="T385" i="2"/>
  <c r="U385" i="2"/>
  <c r="C385" i="2"/>
  <c r="F385" i="2" s="1"/>
  <c r="X385" i="2"/>
  <c r="Y385" i="2"/>
  <c r="Z385" i="2"/>
  <c r="G385" i="2" s="1"/>
  <c r="AA385" i="2"/>
  <c r="G386" i="2"/>
  <c r="J386" i="2"/>
  <c r="K386" i="2"/>
  <c r="A386" i="2" s="1"/>
  <c r="E386" i="2" s="1"/>
  <c r="M386" i="2"/>
  <c r="N386" i="2"/>
  <c r="O386" i="2"/>
  <c r="L386" i="2" s="1"/>
  <c r="B386" i="2" s="1"/>
  <c r="P386" i="2"/>
  <c r="Q386" i="2"/>
  <c r="R386" i="2"/>
  <c r="S386" i="2"/>
  <c r="T386" i="2"/>
  <c r="U386" i="2"/>
  <c r="C386" i="2"/>
  <c r="X386" i="2"/>
  <c r="Y386" i="2"/>
  <c r="Z386" i="2"/>
  <c r="AA386" i="2"/>
  <c r="J387" i="2"/>
  <c r="K387" i="2"/>
  <c r="A387" i="2" s="1"/>
  <c r="M387" i="2"/>
  <c r="N387" i="2"/>
  <c r="P387" i="2"/>
  <c r="Q387" i="2"/>
  <c r="R387" i="2"/>
  <c r="S387" i="2"/>
  <c r="T387" i="2"/>
  <c r="U387" i="2"/>
  <c r="C387" i="2"/>
  <c r="F387" i="2" s="1"/>
  <c r="X387" i="2"/>
  <c r="D387" i="2" s="1"/>
  <c r="Y387" i="2"/>
  <c r="Z387" i="2"/>
  <c r="AA387" i="2"/>
  <c r="G387" i="2" s="1"/>
  <c r="C388" i="2"/>
  <c r="D388" i="2"/>
  <c r="J388" i="2"/>
  <c r="K388" i="2"/>
  <c r="A388" i="2" s="1"/>
  <c r="E388" i="2" s="1"/>
  <c r="M388" i="2"/>
  <c r="O388" i="2" s="1"/>
  <c r="N388" i="2"/>
  <c r="P388" i="2"/>
  <c r="L388" i="2" s="1"/>
  <c r="B388" i="2" s="1"/>
  <c r="Q388" i="2"/>
  <c r="R388" i="2"/>
  <c r="S388" i="2"/>
  <c r="T388" i="2"/>
  <c r="U388" i="2"/>
  <c r="X388" i="2"/>
  <c r="Y388" i="2"/>
  <c r="Z388" i="2"/>
  <c r="G388" i="2" s="1"/>
  <c r="AA388" i="2"/>
  <c r="A389" i="2"/>
  <c r="J389" i="2"/>
  <c r="K389" i="2"/>
  <c r="M389" i="2"/>
  <c r="N389" i="2"/>
  <c r="O389" i="2"/>
  <c r="P389" i="2"/>
  <c r="Q389" i="2"/>
  <c r="R389" i="2"/>
  <c r="S389" i="2"/>
  <c r="T389" i="2"/>
  <c r="U389" i="2"/>
  <c r="X389" i="2"/>
  <c r="D389" i="2" s="1"/>
  <c r="Y389" i="2"/>
  <c r="Z389" i="2"/>
  <c r="G389" i="2" s="1"/>
  <c r="AA389" i="2"/>
  <c r="D390" i="2"/>
  <c r="J390" i="2"/>
  <c r="K390" i="2"/>
  <c r="M390" i="2"/>
  <c r="N390" i="2"/>
  <c r="O390" i="2"/>
  <c r="P390" i="2"/>
  <c r="Q390" i="2"/>
  <c r="R390" i="2"/>
  <c r="L390" i="2" s="1"/>
  <c r="B390" i="2" s="1"/>
  <c r="S390" i="2"/>
  <c r="T390" i="2"/>
  <c r="U390" i="2"/>
  <c r="C390" i="2"/>
  <c r="F390" i="2" s="1"/>
  <c r="X390" i="2"/>
  <c r="Y390" i="2"/>
  <c r="Z390" i="2"/>
  <c r="G390" i="2" s="1"/>
  <c r="AA390" i="2"/>
  <c r="J391" i="2"/>
  <c r="A391" i="2" s="1"/>
  <c r="K391" i="2"/>
  <c r="M391" i="2"/>
  <c r="O391" i="2" s="1"/>
  <c r="L391" i="2" s="1"/>
  <c r="B391" i="2" s="1"/>
  <c r="N391" i="2"/>
  <c r="P391" i="2"/>
  <c r="Q391" i="2"/>
  <c r="R391" i="2"/>
  <c r="S391" i="2"/>
  <c r="T391" i="2"/>
  <c r="U391" i="2"/>
  <c r="C391" i="2"/>
  <c r="F391" i="2" s="1"/>
  <c r="X391" i="2"/>
  <c r="D391" i="2" s="1"/>
  <c r="Y391" i="2"/>
  <c r="Z391" i="2"/>
  <c r="G391" i="2" s="1"/>
  <c r="AA391" i="2"/>
  <c r="G392" i="2"/>
  <c r="J392" i="2"/>
  <c r="K392" i="2"/>
  <c r="A392" i="2" s="1"/>
  <c r="E392" i="2" s="1"/>
  <c r="M392" i="2"/>
  <c r="O392" i="2" s="1"/>
  <c r="L392" i="2" s="1"/>
  <c r="B392" i="2" s="1"/>
  <c r="N392" i="2"/>
  <c r="P392" i="2"/>
  <c r="Q392" i="2"/>
  <c r="R392" i="2"/>
  <c r="S392" i="2"/>
  <c r="T392" i="2"/>
  <c r="U392" i="2"/>
  <c r="C392" i="2"/>
  <c r="X392" i="2"/>
  <c r="D392" i="2" s="1"/>
  <c r="Y392" i="2"/>
  <c r="Z392" i="2"/>
  <c r="AA392" i="2"/>
  <c r="D393" i="2"/>
  <c r="J393" i="2"/>
  <c r="K393" i="2"/>
  <c r="A393" i="2" s="1"/>
  <c r="E393" i="2" s="1"/>
  <c r="H393" i="2" s="1"/>
  <c r="I393" i="2" s="1"/>
  <c r="M393" i="2"/>
  <c r="N393" i="2"/>
  <c r="O393" i="2"/>
  <c r="P393" i="2"/>
  <c r="Q393" i="2"/>
  <c r="R393" i="2"/>
  <c r="L393" i="2" s="1"/>
  <c r="B393" i="2" s="1"/>
  <c r="S393" i="2"/>
  <c r="T393" i="2"/>
  <c r="U393" i="2"/>
  <c r="C393" i="2"/>
  <c r="F393" i="2" s="1"/>
  <c r="X393" i="2"/>
  <c r="Y393" i="2"/>
  <c r="Z393" i="2"/>
  <c r="G393" i="2" s="1"/>
  <c r="AA393" i="2"/>
  <c r="A394" i="2"/>
  <c r="E394" i="2" s="1"/>
  <c r="G394" i="2"/>
  <c r="J394" i="2"/>
  <c r="K394" i="2"/>
  <c r="M394" i="2"/>
  <c r="N394" i="2"/>
  <c r="O394" i="2"/>
  <c r="L394" i="2" s="1"/>
  <c r="B394" i="2" s="1"/>
  <c r="P394" i="2"/>
  <c r="Q394" i="2"/>
  <c r="R394" i="2"/>
  <c r="S394" i="2"/>
  <c r="T394" i="2"/>
  <c r="U394" i="2"/>
  <c r="C394" i="2"/>
  <c r="X394" i="2"/>
  <c r="Y394" i="2"/>
  <c r="D394" i="2" s="1"/>
  <c r="Z394" i="2"/>
  <c r="AA394" i="2"/>
  <c r="A395" i="2"/>
  <c r="D395" i="2"/>
  <c r="J395" i="2"/>
  <c r="K395" i="2"/>
  <c r="M395" i="2"/>
  <c r="N395" i="2"/>
  <c r="O395" i="2" s="1"/>
  <c r="L395" i="2" s="1"/>
  <c r="B395" i="2" s="1"/>
  <c r="P395" i="2"/>
  <c r="Q395" i="2"/>
  <c r="R395" i="2"/>
  <c r="S395" i="2"/>
  <c r="T395" i="2"/>
  <c r="U395" i="2"/>
  <c r="C395" i="2"/>
  <c r="F395" i="2" s="1"/>
  <c r="X395" i="2"/>
  <c r="Y395" i="2"/>
  <c r="Z395" i="2"/>
  <c r="G395" i="2" s="1"/>
  <c r="AA395" i="2"/>
  <c r="A396" i="2"/>
  <c r="C396" i="2"/>
  <c r="F396" i="2" s="1"/>
  <c r="J396" i="2"/>
  <c r="K396" i="2"/>
  <c r="M396" i="2"/>
  <c r="N396" i="2"/>
  <c r="O396" i="2" s="1"/>
  <c r="L396" i="2" s="1"/>
  <c r="B396" i="2" s="1"/>
  <c r="P396" i="2"/>
  <c r="Q396" i="2"/>
  <c r="R396" i="2"/>
  <c r="S396" i="2"/>
  <c r="T396" i="2"/>
  <c r="U396" i="2"/>
  <c r="X396" i="2"/>
  <c r="Y396" i="2"/>
  <c r="D396" i="2" s="1"/>
  <c r="Z396" i="2"/>
  <c r="AA396" i="2"/>
  <c r="G396" i="2" s="1"/>
  <c r="J397" i="2"/>
  <c r="K397" i="2"/>
  <c r="A397" i="2" s="1"/>
  <c r="E397" i="2" s="1"/>
  <c r="M397" i="2"/>
  <c r="N397" i="2"/>
  <c r="O397" i="2" s="1"/>
  <c r="L397" i="2" s="1"/>
  <c r="B397" i="2" s="1"/>
  <c r="P397" i="2"/>
  <c r="Q397" i="2"/>
  <c r="R397" i="2"/>
  <c r="S397" i="2"/>
  <c r="T397" i="2"/>
  <c r="U397" i="2"/>
  <c r="C397" i="2"/>
  <c r="X397" i="2"/>
  <c r="D397" i="2" s="1"/>
  <c r="Y397" i="2"/>
  <c r="Z397" i="2"/>
  <c r="AA397" i="2"/>
  <c r="G397" i="2" s="1"/>
  <c r="C398" i="2"/>
  <c r="F398" i="2" s="1"/>
  <c r="J398" i="2"/>
  <c r="K398" i="2"/>
  <c r="A398" i="2" s="1"/>
  <c r="M398" i="2"/>
  <c r="O398" i="2" s="1"/>
  <c r="L398" i="2" s="1"/>
  <c r="B398" i="2" s="1"/>
  <c r="N398" i="2"/>
  <c r="P398" i="2"/>
  <c r="Q398" i="2"/>
  <c r="R398" i="2"/>
  <c r="S398" i="2"/>
  <c r="T398" i="2"/>
  <c r="U398" i="2"/>
  <c r="X398" i="2"/>
  <c r="D398" i="2" s="1"/>
  <c r="Y398" i="2"/>
  <c r="Z398" i="2"/>
  <c r="G398" i="2" s="1"/>
  <c r="AA398" i="2"/>
  <c r="J399" i="2"/>
  <c r="K399" i="2"/>
  <c r="A399" i="2" s="1"/>
  <c r="M399" i="2"/>
  <c r="O399" i="2" s="1"/>
  <c r="L399" i="2" s="1"/>
  <c r="B399" i="2" s="1"/>
  <c r="N399" i="2"/>
  <c r="P399" i="2"/>
  <c r="Q399" i="2"/>
  <c r="R399" i="2"/>
  <c r="S399" i="2"/>
  <c r="T399" i="2"/>
  <c r="U399" i="2"/>
  <c r="C399" i="2"/>
  <c r="F399" i="2" s="1"/>
  <c r="X399" i="2"/>
  <c r="D399" i="2" s="1"/>
  <c r="Y399" i="2"/>
  <c r="Z399" i="2"/>
  <c r="G399" i="2" s="1"/>
  <c r="AA399" i="2"/>
  <c r="G400" i="2"/>
  <c r="J400" i="2"/>
  <c r="K400" i="2"/>
  <c r="A400" i="2" s="1"/>
  <c r="E400" i="2" s="1"/>
  <c r="M400" i="2"/>
  <c r="O400" i="2" s="1"/>
  <c r="L400" i="2" s="1"/>
  <c r="B400" i="2" s="1"/>
  <c r="N400" i="2"/>
  <c r="P400" i="2"/>
  <c r="Q400" i="2"/>
  <c r="R400" i="2"/>
  <c r="S400" i="2"/>
  <c r="T400" i="2"/>
  <c r="U400" i="2"/>
  <c r="C400" i="2"/>
  <c r="X400" i="2"/>
  <c r="D400" i="2" s="1"/>
  <c r="Y400" i="2"/>
  <c r="Z400" i="2"/>
  <c r="AA400" i="2"/>
  <c r="D401" i="2"/>
  <c r="J401" i="2"/>
  <c r="K401" i="2"/>
  <c r="A401" i="2" s="1"/>
  <c r="M401" i="2"/>
  <c r="N401" i="2"/>
  <c r="O401" i="2"/>
  <c r="P401" i="2"/>
  <c r="Q401" i="2"/>
  <c r="R401" i="2"/>
  <c r="L401" i="2" s="1"/>
  <c r="B401" i="2" s="1"/>
  <c r="S401" i="2"/>
  <c r="T401" i="2"/>
  <c r="U401" i="2"/>
  <c r="C401" i="2"/>
  <c r="F401" i="2" s="1"/>
  <c r="X401" i="2"/>
  <c r="Y401" i="2"/>
  <c r="Z401" i="2"/>
  <c r="G401" i="2" s="1"/>
  <c r="AA401" i="2"/>
  <c r="A402" i="2"/>
  <c r="G402" i="2"/>
  <c r="J402" i="2"/>
  <c r="K402" i="2"/>
  <c r="M402" i="2"/>
  <c r="N402" i="2"/>
  <c r="O402" i="2"/>
  <c r="L402" i="2" s="1"/>
  <c r="B402" i="2" s="1"/>
  <c r="P402" i="2"/>
  <c r="Q402" i="2"/>
  <c r="R402" i="2"/>
  <c r="S402" i="2"/>
  <c r="T402" i="2"/>
  <c r="U402" i="2"/>
  <c r="C402" i="2"/>
  <c r="F402" i="2" s="1"/>
  <c r="X402" i="2"/>
  <c r="Y402" i="2"/>
  <c r="D402" i="2" s="1"/>
  <c r="Z402" i="2"/>
  <c r="AA402" i="2"/>
  <c r="A403" i="2"/>
  <c r="D403" i="2"/>
  <c r="J403" i="2"/>
  <c r="K403" i="2"/>
  <c r="M403" i="2"/>
  <c r="N403" i="2"/>
  <c r="O403" i="2" s="1"/>
  <c r="L403" i="2" s="1"/>
  <c r="B403" i="2" s="1"/>
  <c r="P403" i="2"/>
  <c r="Q403" i="2"/>
  <c r="R403" i="2"/>
  <c r="S403" i="2"/>
  <c r="T403" i="2"/>
  <c r="U403" i="2"/>
  <c r="C403" i="2"/>
  <c r="F403" i="2" s="1"/>
  <c r="X403" i="2"/>
  <c r="Y403" i="2"/>
  <c r="Z403" i="2"/>
  <c r="G403" i="2" s="1"/>
  <c r="AA403" i="2"/>
  <c r="A404" i="2"/>
  <c r="E404" i="2" s="1"/>
  <c r="C404" i="2"/>
  <c r="J404" i="2"/>
  <c r="K404" i="2"/>
  <c r="M404" i="2"/>
  <c r="N404" i="2"/>
  <c r="O404" i="2" s="1"/>
  <c r="L404" i="2" s="1"/>
  <c r="B404" i="2" s="1"/>
  <c r="P404" i="2"/>
  <c r="Q404" i="2"/>
  <c r="R404" i="2"/>
  <c r="S404" i="2"/>
  <c r="T404" i="2"/>
  <c r="U404" i="2"/>
  <c r="X404" i="2"/>
  <c r="Y404" i="2"/>
  <c r="D404" i="2" s="1"/>
  <c r="Z404" i="2"/>
  <c r="AA404" i="2"/>
  <c r="G404" i="2" s="1"/>
  <c r="J405" i="2"/>
  <c r="K405" i="2"/>
  <c r="A405" i="2" s="1"/>
  <c r="E405" i="2" s="1"/>
  <c r="M405" i="2"/>
  <c r="N405" i="2"/>
  <c r="O405" i="2" s="1"/>
  <c r="L405" i="2" s="1"/>
  <c r="B405" i="2" s="1"/>
  <c r="P405" i="2"/>
  <c r="Q405" i="2"/>
  <c r="R405" i="2"/>
  <c r="S405" i="2"/>
  <c r="T405" i="2"/>
  <c r="U405" i="2"/>
  <c r="C405" i="2"/>
  <c r="X405" i="2"/>
  <c r="D405" i="2" s="1"/>
  <c r="Y405" i="2"/>
  <c r="Z405" i="2"/>
  <c r="AA405" i="2"/>
  <c r="G405" i="2" s="1"/>
  <c r="C406" i="2"/>
  <c r="J406" i="2"/>
  <c r="K406" i="2"/>
  <c r="A406" i="2" s="1"/>
  <c r="M406" i="2"/>
  <c r="O406" i="2" s="1"/>
  <c r="L406" i="2" s="1"/>
  <c r="B406" i="2" s="1"/>
  <c r="N406" i="2"/>
  <c r="P406" i="2"/>
  <c r="Q406" i="2"/>
  <c r="R406" i="2"/>
  <c r="S406" i="2"/>
  <c r="T406" i="2"/>
  <c r="U406" i="2"/>
  <c r="X406" i="2"/>
  <c r="D406" i="2" s="1"/>
  <c r="Y406" i="2"/>
  <c r="Z406" i="2"/>
  <c r="G406" i="2" s="1"/>
  <c r="AA406" i="2"/>
  <c r="J407" i="2"/>
  <c r="K407" i="2"/>
  <c r="A407" i="2" s="1"/>
  <c r="M407" i="2"/>
  <c r="O407" i="2" s="1"/>
  <c r="L407" i="2" s="1"/>
  <c r="B407" i="2" s="1"/>
  <c r="N407" i="2"/>
  <c r="P407" i="2"/>
  <c r="Q407" i="2"/>
  <c r="R407" i="2"/>
  <c r="S407" i="2"/>
  <c r="T407" i="2"/>
  <c r="U407" i="2"/>
  <c r="C407" i="2"/>
  <c r="X407" i="2"/>
  <c r="D407" i="2" s="1"/>
  <c r="Y407" i="2"/>
  <c r="Z407" i="2"/>
  <c r="G407" i="2" s="1"/>
  <c r="AA407" i="2"/>
  <c r="G408" i="2"/>
  <c r="J408" i="2"/>
  <c r="K408" i="2"/>
  <c r="A408" i="2" s="1"/>
  <c r="E408" i="2" s="1"/>
  <c r="M408" i="2"/>
  <c r="O408" i="2" s="1"/>
  <c r="L408" i="2" s="1"/>
  <c r="B408" i="2" s="1"/>
  <c r="N408" i="2"/>
  <c r="P408" i="2"/>
  <c r="Q408" i="2"/>
  <c r="R408" i="2"/>
  <c r="S408" i="2"/>
  <c r="T408" i="2"/>
  <c r="U408" i="2"/>
  <c r="C408" i="2"/>
  <c r="F408" i="2" s="1"/>
  <c r="X408" i="2"/>
  <c r="D408" i="2" s="1"/>
  <c r="Y408" i="2"/>
  <c r="Z408" i="2"/>
  <c r="AA408" i="2"/>
  <c r="D409" i="2"/>
  <c r="J409" i="2"/>
  <c r="K409" i="2"/>
  <c r="A409" i="2" s="1"/>
  <c r="M409" i="2"/>
  <c r="N409" i="2"/>
  <c r="O409" i="2"/>
  <c r="P409" i="2"/>
  <c r="Q409" i="2"/>
  <c r="R409" i="2"/>
  <c r="L409" i="2" s="1"/>
  <c r="B409" i="2" s="1"/>
  <c r="S409" i="2"/>
  <c r="T409" i="2"/>
  <c r="U409" i="2"/>
  <c r="C409" i="2"/>
  <c r="F409" i="2" s="1"/>
  <c r="X409" i="2"/>
  <c r="Y409" i="2"/>
  <c r="Z409" i="2"/>
  <c r="G409" i="2" s="1"/>
  <c r="AA409" i="2"/>
  <c r="A410" i="2"/>
  <c r="G410" i="2"/>
  <c r="J410" i="2"/>
  <c r="K410" i="2"/>
  <c r="M410" i="2"/>
  <c r="N410" i="2"/>
  <c r="O410" i="2"/>
  <c r="L410" i="2" s="1"/>
  <c r="B410" i="2" s="1"/>
  <c r="P410" i="2"/>
  <c r="Q410" i="2"/>
  <c r="R410" i="2"/>
  <c r="S410" i="2"/>
  <c r="T410" i="2"/>
  <c r="U410" i="2"/>
  <c r="C410" i="2"/>
  <c r="F410" i="2" s="1"/>
  <c r="X410" i="2"/>
  <c r="Y410" i="2"/>
  <c r="D410" i="2" s="1"/>
  <c r="Z410" i="2"/>
  <c r="AA410" i="2"/>
  <c r="A411" i="2"/>
  <c r="D411" i="2"/>
  <c r="J411" i="2"/>
  <c r="K411" i="2"/>
  <c r="M411" i="2"/>
  <c r="N411" i="2"/>
  <c r="O411" i="2" s="1"/>
  <c r="L411" i="2" s="1"/>
  <c r="B411" i="2" s="1"/>
  <c r="P411" i="2"/>
  <c r="Q411" i="2"/>
  <c r="R411" i="2"/>
  <c r="S411" i="2"/>
  <c r="T411" i="2"/>
  <c r="U411" i="2"/>
  <c r="C411" i="2"/>
  <c r="F411" i="2" s="1"/>
  <c r="X411" i="2"/>
  <c r="Y411" i="2"/>
  <c r="Z411" i="2"/>
  <c r="G411" i="2" s="1"/>
  <c r="AA411" i="2"/>
  <c r="A412" i="2"/>
  <c r="C412" i="2"/>
  <c r="J412" i="2"/>
  <c r="K412" i="2"/>
  <c r="M412" i="2"/>
  <c r="N412" i="2"/>
  <c r="O412" i="2" s="1"/>
  <c r="L412" i="2" s="1"/>
  <c r="B412" i="2" s="1"/>
  <c r="P412" i="2"/>
  <c r="Q412" i="2"/>
  <c r="R412" i="2"/>
  <c r="S412" i="2"/>
  <c r="T412" i="2"/>
  <c r="U412" i="2"/>
  <c r="X412" i="2"/>
  <c r="Y412" i="2"/>
  <c r="D412" i="2" s="1"/>
  <c r="Z412" i="2"/>
  <c r="AA412" i="2"/>
  <c r="G412" i="2" s="1"/>
  <c r="J413" i="2"/>
  <c r="K413" i="2"/>
  <c r="A413" i="2" s="1"/>
  <c r="M413" i="2"/>
  <c r="N413" i="2"/>
  <c r="O413" i="2" s="1"/>
  <c r="L413" i="2" s="1"/>
  <c r="B413" i="2" s="1"/>
  <c r="P413" i="2"/>
  <c r="Q413" i="2"/>
  <c r="R413" i="2"/>
  <c r="S413" i="2"/>
  <c r="T413" i="2"/>
  <c r="U413" i="2"/>
  <c r="C413" i="2"/>
  <c r="F413" i="2" s="1"/>
  <c r="X413" i="2"/>
  <c r="D413" i="2" s="1"/>
  <c r="Y413" i="2"/>
  <c r="Z413" i="2"/>
  <c r="AA413" i="2"/>
  <c r="G413" i="2" s="1"/>
  <c r="C414" i="2"/>
  <c r="J414" i="2"/>
  <c r="K414" i="2"/>
  <c r="A414" i="2" s="1"/>
  <c r="E414" i="2" s="1"/>
  <c r="M414" i="2"/>
  <c r="O414" i="2" s="1"/>
  <c r="L414" i="2" s="1"/>
  <c r="B414" i="2" s="1"/>
  <c r="N414" i="2"/>
  <c r="P414" i="2"/>
  <c r="Q414" i="2"/>
  <c r="R414" i="2"/>
  <c r="S414" i="2"/>
  <c r="T414" i="2"/>
  <c r="U414" i="2"/>
  <c r="X414" i="2"/>
  <c r="D414" i="2" s="1"/>
  <c r="Y414" i="2"/>
  <c r="Z414" i="2"/>
  <c r="G414" i="2" s="1"/>
  <c r="AA414" i="2"/>
  <c r="J415" i="2"/>
  <c r="K415" i="2"/>
  <c r="A415" i="2" s="1"/>
  <c r="E415" i="2" s="1"/>
  <c r="M415" i="2"/>
  <c r="O415" i="2" s="1"/>
  <c r="L415" i="2" s="1"/>
  <c r="B415" i="2" s="1"/>
  <c r="N415" i="2"/>
  <c r="P415" i="2"/>
  <c r="Q415" i="2"/>
  <c r="R415" i="2"/>
  <c r="S415" i="2"/>
  <c r="T415" i="2"/>
  <c r="U415" i="2"/>
  <c r="C415" i="2"/>
  <c r="F415" i="2" s="1"/>
  <c r="X415" i="2"/>
  <c r="D415" i="2" s="1"/>
  <c r="Y415" i="2"/>
  <c r="Z415" i="2"/>
  <c r="G415" i="2" s="1"/>
  <c r="AA415" i="2"/>
  <c r="G416" i="2"/>
  <c r="J416" i="2"/>
  <c r="K416" i="2"/>
  <c r="A416" i="2" s="1"/>
  <c r="E416" i="2" s="1"/>
  <c r="M416" i="2"/>
  <c r="O416" i="2" s="1"/>
  <c r="L416" i="2" s="1"/>
  <c r="B416" i="2" s="1"/>
  <c r="N416" i="2"/>
  <c r="P416" i="2"/>
  <c r="Q416" i="2"/>
  <c r="R416" i="2"/>
  <c r="S416" i="2"/>
  <c r="T416" i="2"/>
  <c r="U416" i="2"/>
  <c r="C416" i="2"/>
  <c r="F416" i="2" s="1"/>
  <c r="X416" i="2"/>
  <c r="D416" i="2" s="1"/>
  <c r="Y416" i="2"/>
  <c r="Z416" i="2"/>
  <c r="AA416" i="2"/>
  <c r="D417" i="2"/>
  <c r="J417" i="2"/>
  <c r="K417" i="2"/>
  <c r="A417" i="2" s="1"/>
  <c r="M417" i="2"/>
  <c r="N417" i="2"/>
  <c r="O417" i="2"/>
  <c r="P417" i="2"/>
  <c r="Q417" i="2"/>
  <c r="R417" i="2"/>
  <c r="L417" i="2" s="1"/>
  <c r="B417" i="2" s="1"/>
  <c r="S417" i="2"/>
  <c r="T417" i="2"/>
  <c r="U417" i="2"/>
  <c r="C417" i="2"/>
  <c r="F417" i="2" s="1"/>
  <c r="X417" i="2"/>
  <c r="Y417" i="2"/>
  <c r="Z417" i="2"/>
  <c r="G417" i="2" s="1"/>
  <c r="AA417" i="2"/>
  <c r="A418" i="2"/>
  <c r="G418" i="2"/>
  <c r="J418" i="2"/>
  <c r="K418" i="2"/>
  <c r="M418" i="2"/>
  <c r="N418" i="2"/>
  <c r="O418" i="2"/>
  <c r="L418" i="2" s="1"/>
  <c r="B418" i="2" s="1"/>
  <c r="P418" i="2"/>
  <c r="Q418" i="2"/>
  <c r="R418" i="2"/>
  <c r="S418" i="2"/>
  <c r="T418" i="2"/>
  <c r="U418" i="2"/>
  <c r="C418" i="2"/>
  <c r="X418" i="2"/>
  <c r="Y418" i="2"/>
  <c r="D418" i="2" s="1"/>
  <c r="Z418" i="2"/>
  <c r="AA418" i="2"/>
  <c r="A419" i="2"/>
  <c r="D419" i="2"/>
  <c r="J419" i="2"/>
  <c r="K419" i="2"/>
  <c r="M419" i="2"/>
  <c r="N419" i="2"/>
  <c r="O419" i="2" s="1"/>
  <c r="L419" i="2" s="1"/>
  <c r="B419" i="2" s="1"/>
  <c r="P419" i="2"/>
  <c r="Q419" i="2"/>
  <c r="R419" i="2"/>
  <c r="S419" i="2"/>
  <c r="T419" i="2"/>
  <c r="U419" i="2"/>
  <c r="C419" i="2"/>
  <c r="F419" i="2" s="1"/>
  <c r="X419" i="2"/>
  <c r="Y419" i="2"/>
  <c r="Z419" i="2"/>
  <c r="G419" i="2" s="1"/>
  <c r="AA419" i="2"/>
  <c r="A420" i="2"/>
  <c r="C420" i="2"/>
  <c r="F420" i="2" s="1"/>
  <c r="J420" i="2"/>
  <c r="K420" i="2"/>
  <c r="M420" i="2"/>
  <c r="N420" i="2"/>
  <c r="O420" i="2" s="1"/>
  <c r="L420" i="2" s="1"/>
  <c r="B420" i="2" s="1"/>
  <c r="P420" i="2"/>
  <c r="Q420" i="2"/>
  <c r="R420" i="2"/>
  <c r="S420" i="2"/>
  <c r="T420" i="2"/>
  <c r="U420" i="2"/>
  <c r="X420" i="2"/>
  <c r="Y420" i="2"/>
  <c r="D420" i="2" s="1"/>
  <c r="Z420" i="2"/>
  <c r="AA420" i="2"/>
  <c r="G420" i="2" s="1"/>
  <c r="J421" i="2"/>
  <c r="K421" i="2"/>
  <c r="A421" i="2" s="1"/>
  <c r="E421" i="2" s="1"/>
  <c r="M421" i="2"/>
  <c r="N421" i="2"/>
  <c r="O421" i="2" s="1"/>
  <c r="L421" i="2" s="1"/>
  <c r="B421" i="2" s="1"/>
  <c r="P421" i="2"/>
  <c r="Q421" i="2"/>
  <c r="R421" i="2"/>
  <c r="S421" i="2"/>
  <c r="T421" i="2"/>
  <c r="U421" i="2"/>
  <c r="C421" i="2"/>
  <c r="F421" i="2" s="1"/>
  <c r="X421" i="2"/>
  <c r="D421" i="2" s="1"/>
  <c r="Y421" i="2"/>
  <c r="Z421" i="2"/>
  <c r="AA421" i="2"/>
  <c r="G421" i="2" s="1"/>
  <c r="C422" i="2"/>
  <c r="F422" i="2" s="1"/>
  <c r="J422" i="2"/>
  <c r="K422" i="2"/>
  <c r="A422" i="2" s="1"/>
  <c r="E422" i="2" s="1"/>
  <c r="M422" i="2"/>
  <c r="O422" i="2" s="1"/>
  <c r="L422" i="2" s="1"/>
  <c r="B422" i="2" s="1"/>
  <c r="N422" i="2"/>
  <c r="P422" i="2"/>
  <c r="Q422" i="2"/>
  <c r="R422" i="2"/>
  <c r="S422" i="2"/>
  <c r="T422" i="2"/>
  <c r="U422" i="2"/>
  <c r="X422" i="2"/>
  <c r="D422" i="2" s="1"/>
  <c r="Y422" i="2"/>
  <c r="Z422" i="2"/>
  <c r="G422" i="2" s="1"/>
  <c r="AA422" i="2"/>
  <c r="J423" i="2"/>
  <c r="K423" i="2"/>
  <c r="A423" i="2" s="1"/>
  <c r="E423" i="2" s="1"/>
  <c r="M423" i="2"/>
  <c r="O423" i="2" s="1"/>
  <c r="L423" i="2" s="1"/>
  <c r="B423" i="2" s="1"/>
  <c r="N423" i="2"/>
  <c r="P423" i="2"/>
  <c r="Q423" i="2"/>
  <c r="R423" i="2"/>
  <c r="S423" i="2"/>
  <c r="T423" i="2"/>
  <c r="U423" i="2"/>
  <c r="C423" i="2"/>
  <c r="F423" i="2" s="1"/>
  <c r="X423" i="2"/>
  <c r="D423" i="2" s="1"/>
  <c r="Y423" i="2"/>
  <c r="Z423" i="2"/>
  <c r="G423" i="2" s="1"/>
  <c r="AA423" i="2"/>
  <c r="G424" i="2"/>
  <c r="J424" i="2"/>
  <c r="K424" i="2"/>
  <c r="A424" i="2" s="1"/>
  <c r="E424" i="2" s="1"/>
  <c r="M424" i="2"/>
  <c r="O424" i="2" s="1"/>
  <c r="L424" i="2" s="1"/>
  <c r="B424" i="2" s="1"/>
  <c r="N424" i="2"/>
  <c r="P424" i="2"/>
  <c r="Q424" i="2"/>
  <c r="R424" i="2"/>
  <c r="S424" i="2"/>
  <c r="T424" i="2"/>
  <c r="U424" i="2"/>
  <c r="C424" i="2"/>
  <c r="F424" i="2" s="1"/>
  <c r="X424" i="2"/>
  <c r="D424" i="2" s="1"/>
  <c r="Y424" i="2"/>
  <c r="Z424" i="2"/>
  <c r="AA424" i="2"/>
  <c r="D425" i="2"/>
  <c r="J425" i="2"/>
  <c r="K425" i="2"/>
  <c r="A425" i="2" s="1"/>
  <c r="M425" i="2"/>
  <c r="N425" i="2"/>
  <c r="O425" i="2"/>
  <c r="P425" i="2"/>
  <c r="Q425" i="2"/>
  <c r="R425" i="2"/>
  <c r="L425" i="2" s="1"/>
  <c r="B425" i="2" s="1"/>
  <c r="S425" i="2"/>
  <c r="T425" i="2"/>
  <c r="U425" i="2"/>
  <c r="C425" i="2"/>
  <c r="F425" i="2" s="1"/>
  <c r="X425" i="2"/>
  <c r="Y425" i="2"/>
  <c r="Z425" i="2"/>
  <c r="G425" i="2" s="1"/>
  <c r="AA425" i="2"/>
  <c r="A426" i="2"/>
  <c r="G426" i="2"/>
  <c r="J426" i="2"/>
  <c r="K426" i="2"/>
  <c r="M426" i="2"/>
  <c r="N426" i="2"/>
  <c r="O426" i="2"/>
  <c r="L426" i="2" s="1"/>
  <c r="B426" i="2" s="1"/>
  <c r="P426" i="2"/>
  <c r="Q426" i="2"/>
  <c r="R426" i="2"/>
  <c r="S426" i="2"/>
  <c r="T426" i="2"/>
  <c r="U426" i="2"/>
  <c r="C426" i="2"/>
  <c r="F426" i="2" s="1"/>
  <c r="X426" i="2"/>
  <c r="Y426" i="2"/>
  <c r="D426" i="2" s="1"/>
  <c r="Z426" i="2"/>
  <c r="AA426" i="2"/>
  <c r="A427" i="2"/>
  <c r="E427" i="2" s="1"/>
  <c r="D427" i="2"/>
  <c r="J427" i="2"/>
  <c r="K427" i="2"/>
  <c r="M427" i="2"/>
  <c r="N427" i="2"/>
  <c r="O427" i="2" s="1"/>
  <c r="L427" i="2" s="1"/>
  <c r="B427" i="2" s="1"/>
  <c r="P427" i="2"/>
  <c r="Q427" i="2"/>
  <c r="R427" i="2"/>
  <c r="S427" i="2"/>
  <c r="T427" i="2"/>
  <c r="U427" i="2"/>
  <c r="C427" i="2"/>
  <c r="F427" i="2" s="1"/>
  <c r="X427" i="2"/>
  <c r="Y427" i="2"/>
  <c r="Z427" i="2"/>
  <c r="G427" i="2" s="1"/>
  <c r="AA427" i="2"/>
  <c r="A428" i="2"/>
  <c r="E428" i="2" s="1"/>
  <c r="C428" i="2"/>
  <c r="J428" i="2"/>
  <c r="K428" i="2"/>
  <c r="M428" i="2"/>
  <c r="N428" i="2"/>
  <c r="O428" i="2" s="1"/>
  <c r="L428" i="2" s="1"/>
  <c r="B428" i="2" s="1"/>
  <c r="P428" i="2"/>
  <c r="Q428" i="2"/>
  <c r="R428" i="2"/>
  <c r="S428" i="2"/>
  <c r="T428" i="2"/>
  <c r="U428" i="2"/>
  <c r="X428" i="2"/>
  <c r="Y428" i="2"/>
  <c r="D428" i="2" s="1"/>
  <c r="Z428" i="2"/>
  <c r="AA428" i="2"/>
  <c r="G428" i="2" s="1"/>
  <c r="J429" i="2"/>
  <c r="K429" i="2"/>
  <c r="A429" i="2" s="1"/>
  <c r="E429" i="2" s="1"/>
  <c r="M429" i="2"/>
  <c r="N429" i="2"/>
  <c r="O429" i="2" s="1"/>
  <c r="L429" i="2" s="1"/>
  <c r="B429" i="2" s="1"/>
  <c r="P429" i="2"/>
  <c r="Q429" i="2"/>
  <c r="R429" i="2"/>
  <c r="S429" i="2"/>
  <c r="T429" i="2"/>
  <c r="U429" i="2"/>
  <c r="C429" i="2"/>
  <c r="X429" i="2"/>
  <c r="D429" i="2" s="1"/>
  <c r="Y429" i="2"/>
  <c r="Z429" i="2"/>
  <c r="G429" i="2" s="1"/>
  <c r="AA429" i="2"/>
  <c r="C430" i="2"/>
  <c r="J430" i="2"/>
  <c r="K430" i="2"/>
  <c r="A430" i="2" s="1"/>
  <c r="M430" i="2"/>
  <c r="O430" i="2" s="1"/>
  <c r="L430" i="2" s="1"/>
  <c r="B430" i="2" s="1"/>
  <c r="N430" i="2"/>
  <c r="P430" i="2"/>
  <c r="Q430" i="2"/>
  <c r="R430" i="2"/>
  <c r="S430" i="2"/>
  <c r="T430" i="2"/>
  <c r="U430" i="2"/>
  <c r="X430" i="2"/>
  <c r="D430" i="2" s="1"/>
  <c r="Y430" i="2"/>
  <c r="Z430" i="2"/>
  <c r="G430" i="2" s="1"/>
  <c r="AA430" i="2"/>
  <c r="J431" i="2"/>
  <c r="K431" i="2"/>
  <c r="A431" i="2" s="1"/>
  <c r="M431" i="2"/>
  <c r="O431" i="2" s="1"/>
  <c r="L431" i="2" s="1"/>
  <c r="B431" i="2" s="1"/>
  <c r="N431" i="2"/>
  <c r="P431" i="2"/>
  <c r="Q431" i="2"/>
  <c r="R431" i="2"/>
  <c r="S431" i="2"/>
  <c r="T431" i="2"/>
  <c r="U431" i="2"/>
  <c r="C431" i="2"/>
  <c r="X431" i="2"/>
  <c r="D431" i="2" s="1"/>
  <c r="Y431" i="2"/>
  <c r="Z431" i="2"/>
  <c r="G431" i="2" s="1"/>
  <c r="AA431" i="2"/>
  <c r="G432" i="2"/>
  <c r="J432" i="2"/>
  <c r="K432" i="2"/>
  <c r="A432" i="2" s="1"/>
  <c r="M432" i="2"/>
  <c r="O432" i="2" s="1"/>
  <c r="L432" i="2" s="1"/>
  <c r="B432" i="2" s="1"/>
  <c r="N432" i="2"/>
  <c r="P432" i="2"/>
  <c r="Q432" i="2"/>
  <c r="R432" i="2"/>
  <c r="S432" i="2"/>
  <c r="T432" i="2"/>
  <c r="U432" i="2"/>
  <c r="C432" i="2"/>
  <c r="F432" i="2" s="1"/>
  <c r="X432" i="2"/>
  <c r="D432" i="2" s="1"/>
  <c r="Y432" i="2"/>
  <c r="Z432" i="2"/>
  <c r="AA432" i="2"/>
  <c r="D433" i="2"/>
  <c r="J433" i="2"/>
  <c r="K433" i="2"/>
  <c r="A433" i="2" s="1"/>
  <c r="E433" i="2" s="1"/>
  <c r="H433" i="2" s="1"/>
  <c r="I433" i="2" s="1"/>
  <c r="M433" i="2"/>
  <c r="N433" i="2"/>
  <c r="O433" i="2"/>
  <c r="P433" i="2"/>
  <c r="Q433" i="2"/>
  <c r="R433" i="2"/>
  <c r="L433" i="2" s="1"/>
  <c r="B433" i="2" s="1"/>
  <c r="S433" i="2"/>
  <c r="T433" i="2"/>
  <c r="U433" i="2"/>
  <c r="C433" i="2"/>
  <c r="F433" i="2" s="1"/>
  <c r="X433" i="2"/>
  <c r="Y433" i="2"/>
  <c r="Z433" i="2"/>
  <c r="G433" i="2" s="1"/>
  <c r="AA433" i="2"/>
  <c r="A434" i="2"/>
  <c r="E434" i="2" s="1"/>
  <c r="G434" i="2"/>
  <c r="J434" i="2"/>
  <c r="K434" i="2"/>
  <c r="M434" i="2"/>
  <c r="N434" i="2"/>
  <c r="O434" i="2"/>
  <c r="L434" i="2" s="1"/>
  <c r="B434" i="2" s="1"/>
  <c r="P434" i="2"/>
  <c r="Q434" i="2"/>
  <c r="R434" i="2"/>
  <c r="S434" i="2"/>
  <c r="T434" i="2"/>
  <c r="U434" i="2"/>
  <c r="C434" i="2"/>
  <c r="X434" i="2"/>
  <c r="Y434" i="2"/>
  <c r="D434" i="2" s="1"/>
  <c r="Z434" i="2"/>
  <c r="AA434" i="2"/>
  <c r="A435" i="2"/>
  <c r="D435" i="2"/>
  <c r="J435" i="2"/>
  <c r="K435" i="2"/>
  <c r="M435" i="2"/>
  <c r="N435" i="2"/>
  <c r="O435" i="2" s="1"/>
  <c r="L435" i="2" s="1"/>
  <c r="B435" i="2" s="1"/>
  <c r="P435" i="2"/>
  <c r="Q435" i="2"/>
  <c r="R435" i="2"/>
  <c r="S435" i="2"/>
  <c r="T435" i="2"/>
  <c r="U435" i="2"/>
  <c r="C435" i="2"/>
  <c r="F435" i="2" s="1"/>
  <c r="X435" i="2"/>
  <c r="Y435" i="2"/>
  <c r="Z435" i="2"/>
  <c r="G435" i="2" s="1"/>
  <c r="AA435" i="2"/>
  <c r="A436" i="2"/>
  <c r="C436" i="2"/>
  <c r="J436" i="2"/>
  <c r="K436" i="2"/>
  <c r="M436" i="2"/>
  <c r="N436" i="2"/>
  <c r="O436" i="2" s="1"/>
  <c r="L436" i="2" s="1"/>
  <c r="B436" i="2" s="1"/>
  <c r="P436" i="2"/>
  <c r="Q436" i="2"/>
  <c r="R436" i="2"/>
  <c r="S436" i="2"/>
  <c r="T436" i="2"/>
  <c r="U436" i="2"/>
  <c r="X436" i="2"/>
  <c r="Y436" i="2"/>
  <c r="D436" i="2" s="1"/>
  <c r="Z436" i="2"/>
  <c r="AA436" i="2"/>
  <c r="G436" i="2" s="1"/>
  <c r="J437" i="2"/>
  <c r="K437" i="2"/>
  <c r="A437" i="2" s="1"/>
  <c r="E437" i="2" s="1"/>
  <c r="H437" i="2" s="1"/>
  <c r="I437" i="2" s="1"/>
  <c r="M437" i="2"/>
  <c r="N437" i="2"/>
  <c r="O437" i="2" s="1"/>
  <c r="L437" i="2" s="1"/>
  <c r="B437" i="2" s="1"/>
  <c r="P437" i="2"/>
  <c r="Q437" i="2"/>
  <c r="R437" i="2"/>
  <c r="S437" i="2"/>
  <c r="T437" i="2"/>
  <c r="U437" i="2"/>
  <c r="C437" i="2"/>
  <c r="F437" i="2" s="1"/>
  <c r="X437" i="2"/>
  <c r="D437" i="2" s="1"/>
  <c r="Y437" i="2"/>
  <c r="Z437" i="2"/>
  <c r="AA437" i="2"/>
  <c r="G437" i="2" s="1"/>
  <c r="C438" i="2"/>
  <c r="J438" i="2"/>
  <c r="K438" i="2"/>
  <c r="A438" i="2" s="1"/>
  <c r="E438" i="2" s="1"/>
  <c r="M438" i="2"/>
  <c r="O438" i="2" s="1"/>
  <c r="L438" i="2" s="1"/>
  <c r="B438" i="2" s="1"/>
  <c r="N438" i="2"/>
  <c r="P438" i="2"/>
  <c r="Q438" i="2"/>
  <c r="R438" i="2"/>
  <c r="S438" i="2"/>
  <c r="T438" i="2"/>
  <c r="U438" i="2"/>
  <c r="X438" i="2"/>
  <c r="D438" i="2" s="1"/>
  <c r="Y438" i="2"/>
  <c r="Z438" i="2"/>
  <c r="G438" i="2" s="1"/>
  <c r="AA438" i="2"/>
  <c r="J439" i="2"/>
  <c r="K439" i="2"/>
  <c r="A439" i="2" s="1"/>
  <c r="E439" i="2" s="1"/>
  <c r="M439" i="2"/>
  <c r="O439" i="2" s="1"/>
  <c r="L439" i="2" s="1"/>
  <c r="B439" i="2" s="1"/>
  <c r="N439" i="2"/>
  <c r="P439" i="2"/>
  <c r="Q439" i="2"/>
  <c r="R439" i="2"/>
  <c r="S439" i="2"/>
  <c r="T439" i="2"/>
  <c r="U439" i="2"/>
  <c r="C439" i="2"/>
  <c r="X439" i="2"/>
  <c r="D439" i="2" s="1"/>
  <c r="Y439" i="2"/>
  <c r="Z439" i="2"/>
  <c r="G439" i="2" s="1"/>
  <c r="AA439" i="2"/>
  <c r="G440" i="2"/>
  <c r="J440" i="2"/>
  <c r="K440" i="2"/>
  <c r="A440" i="2" s="1"/>
  <c r="E440" i="2" s="1"/>
  <c r="M440" i="2"/>
  <c r="O440" i="2" s="1"/>
  <c r="L440" i="2" s="1"/>
  <c r="B440" i="2" s="1"/>
  <c r="N440" i="2"/>
  <c r="P440" i="2"/>
  <c r="Q440" i="2"/>
  <c r="R440" i="2"/>
  <c r="S440" i="2"/>
  <c r="T440" i="2"/>
  <c r="U440" i="2"/>
  <c r="C440" i="2"/>
  <c r="F440" i="2" s="1"/>
  <c r="X440" i="2"/>
  <c r="D440" i="2" s="1"/>
  <c r="Y440" i="2"/>
  <c r="Z440" i="2"/>
  <c r="AA440" i="2"/>
  <c r="D441" i="2"/>
  <c r="J441" i="2"/>
  <c r="K441" i="2"/>
  <c r="A441" i="2" s="1"/>
  <c r="M441" i="2"/>
  <c r="N441" i="2"/>
  <c r="O441" i="2"/>
  <c r="P441" i="2"/>
  <c r="Q441" i="2"/>
  <c r="R441" i="2"/>
  <c r="L441" i="2" s="1"/>
  <c r="B441" i="2" s="1"/>
  <c r="S441" i="2"/>
  <c r="T441" i="2"/>
  <c r="U441" i="2"/>
  <c r="C441" i="2"/>
  <c r="F441" i="2" s="1"/>
  <c r="X441" i="2"/>
  <c r="Y441" i="2"/>
  <c r="Z441" i="2"/>
  <c r="G441" i="2" s="1"/>
  <c r="AA441" i="2"/>
  <c r="A442" i="2"/>
  <c r="G442" i="2"/>
  <c r="J442" i="2"/>
  <c r="K442" i="2"/>
  <c r="M442" i="2"/>
  <c r="N442" i="2"/>
  <c r="O442" i="2"/>
  <c r="L442" i="2" s="1"/>
  <c r="B442" i="2" s="1"/>
  <c r="P442" i="2"/>
  <c r="Q442" i="2"/>
  <c r="R442" i="2"/>
  <c r="S442" i="2"/>
  <c r="T442" i="2"/>
  <c r="U442" i="2"/>
  <c r="C442" i="2"/>
  <c r="F442" i="2" s="1"/>
  <c r="X442" i="2"/>
  <c r="Y442" i="2"/>
  <c r="D442" i="2" s="1"/>
  <c r="Z442" i="2"/>
  <c r="AA442" i="2"/>
  <c r="A443" i="2"/>
  <c r="D443" i="2"/>
  <c r="J443" i="2"/>
  <c r="K443" i="2"/>
  <c r="M443" i="2"/>
  <c r="N443" i="2"/>
  <c r="O443" i="2" s="1"/>
  <c r="L443" i="2" s="1"/>
  <c r="B443" i="2" s="1"/>
  <c r="P443" i="2"/>
  <c r="Q443" i="2"/>
  <c r="R443" i="2"/>
  <c r="S443" i="2"/>
  <c r="T443" i="2"/>
  <c r="U443" i="2"/>
  <c r="C443" i="2"/>
  <c r="F443" i="2" s="1"/>
  <c r="X443" i="2"/>
  <c r="Y443" i="2"/>
  <c r="Z443" i="2"/>
  <c r="G443" i="2" s="1"/>
  <c r="AA443" i="2"/>
  <c r="A444" i="2"/>
  <c r="E444" i="2" s="1"/>
  <c r="H444" i="2" s="1"/>
  <c r="I444" i="2" s="1"/>
  <c r="C444" i="2"/>
  <c r="F444" i="2" s="1"/>
  <c r="J444" i="2"/>
  <c r="K444" i="2"/>
  <c r="M444" i="2"/>
  <c r="N444" i="2"/>
  <c r="O444" i="2" s="1"/>
  <c r="L444" i="2" s="1"/>
  <c r="B444" i="2" s="1"/>
  <c r="P444" i="2"/>
  <c r="Q444" i="2"/>
  <c r="R444" i="2"/>
  <c r="S444" i="2"/>
  <c r="T444" i="2"/>
  <c r="U444" i="2"/>
  <c r="X444" i="2"/>
  <c r="Y444" i="2"/>
  <c r="D444" i="2" s="1"/>
  <c r="Z444" i="2"/>
  <c r="AA444" i="2"/>
  <c r="G444" i="2" s="1"/>
  <c r="J445" i="2"/>
  <c r="K445" i="2"/>
  <c r="A445" i="2" s="1"/>
  <c r="E445" i="2" s="1"/>
  <c r="M445" i="2"/>
  <c r="N445" i="2"/>
  <c r="O445" i="2" s="1"/>
  <c r="L445" i="2" s="1"/>
  <c r="B445" i="2" s="1"/>
  <c r="P445" i="2"/>
  <c r="Q445" i="2"/>
  <c r="R445" i="2"/>
  <c r="S445" i="2"/>
  <c r="T445" i="2"/>
  <c r="U445" i="2"/>
  <c r="C445" i="2"/>
  <c r="F445" i="2" s="1"/>
  <c r="X445" i="2"/>
  <c r="D445" i="2" s="1"/>
  <c r="Y445" i="2"/>
  <c r="Z445" i="2"/>
  <c r="AA445" i="2"/>
  <c r="G445" i="2" s="1"/>
  <c r="C446" i="2"/>
  <c r="F446" i="2" s="1"/>
  <c r="J446" i="2"/>
  <c r="K446" i="2"/>
  <c r="A446" i="2" s="1"/>
  <c r="E446" i="2" s="1"/>
  <c r="M446" i="2"/>
  <c r="O446" i="2" s="1"/>
  <c r="L446" i="2" s="1"/>
  <c r="B446" i="2" s="1"/>
  <c r="N446" i="2"/>
  <c r="P446" i="2"/>
  <c r="Q446" i="2"/>
  <c r="R446" i="2"/>
  <c r="S446" i="2"/>
  <c r="T446" i="2"/>
  <c r="U446" i="2"/>
  <c r="X446" i="2"/>
  <c r="D446" i="2" s="1"/>
  <c r="Y446" i="2"/>
  <c r="Z446" i="2"/>
  <c r="G446" i="2" s="1"/>
  <c r="AA446" i="2"/>
  <c r="J447" i="2"/>
  <c r="K447" i="2"/>
  <c r="A447" i="2" s="1"/>
  <c r="E447" i="2" s="1"/>
  <c r="M447" i="2"/>
  <c r="O447" i="2" s="1"/>
  <c r="L447" i="2" s="1"/>
  <c r="B447" i="2" s="1"/>
  <c r="N447" i="2"/>
  <c r="P447" i="2"/>
  <c r="Q447" i="2"/>
  <c r="R447" i="2"/>
  <c r="S447" i="2"/>
  <c r="T447" i="2"/>
  <c r="U447" i="2"/>
  <c r="C447" i="2"/>
  <c r="F447" i="2" s="1"/>
  <c r="X447" i="2"/>
  <c r="D447" i="2" s="1"/>
  <c r="Y447" i="2"/>
  <c r="Z447" i="2"/>
  <c r="G447" i="2" s="1"/>
  <c r="AA447" i="2"/>
  <c r="G448" i="2"/>
  <c r="J448" i="2"/>
  <c r="K448" i="2"/>
  <c r="A448" i="2" s="1"/>
  <c r="E448" i="2" s="1"/>
  <c r="M448" i="2"/>
  <c r="O448" i="2" s="1"/>
  <c r="L448" i="2" s="1"/>
  <c r="B448" i="2" s="1"/>
  <c r="N448" i="2"/>
  <c r="P448" i="2"/>
  <c r="Q448" i="2"/>
  <c r="R448" i="2"/>
  <c r="S448" i="2"/>
  <c r="T448" i="2"/>
  <c r="U448" i="2"/>
  <c r="C448" i="2"/>
  <c r="X448" i="2"/>
  <c r="D448" i="2" s="1"/>
  <c r="Y448" i="2"/>
  <c r="Z448" i="2"/>
  <c r="AA448" i="2"/>
  <c r="D449" i="2"/>
  <c r="J449" i="2"/>
  <c r="K449" i="2"/>
  <c r="A449" i="2" s="1"/>
  <c r="M449" i="2"/>
  <c r="N449" i="2"/>
  <c r="O449" i="2"/>
  <c r="P449" i="2"/>
  <c r="Q449" i="2"/>
  <c r="R449" i="2"/>
  <c r="L449" i="2" s="1"/>
  <c r="B449" i="2" s="1"/>
  <c r="S449" i="2"/>
  <c r="T449" i="2"/>
  <c r="U449" i="2"/>
  <c r="C449" i="2"/>
  <c r="F449" i="2" s="1"/>
  <c r="X449" i="2"/>
  <c r="Y449" i="2"/>
  <c r="Z449" i="2"/>
  <c r="G449" i="2" s="1"/>
  <c r="AA449" i="2"/>
  <c r="A450" i="2"/>
  <c r="G450" i="2"/>
  <c r="J450" i="2"/>
  <c r="K450" i="2"/>
  <c r="M450" i="2"/>
  <c r="N450" i="2"/>
  <c r="O450" i="2"/>
  <c r="L450" i="2" s="1"/>
  <c r="B450" i="2" s="1"/>
  <c r="P450" i="2"/>
  <c r="Q450" i="2"/>
  <c r="R450" i="2"/>
  <c r="S450" i="2"/>
  <c r="T450" i="2"/>
  <c r="U450" i="2"/>
  <c r="C450" i="2"/>
  <c r="F450" i="2" s="1"/>
  <c r="X450" i="2"/>
  <c r="Y450" i="2"/>
  <c r="D450" i="2" s="1"/>
  <c r="Z450" i="2"/>
  <c r="AA450" i="2"/>
  <c r="A451" i="2"/>
  <c r="E451" i="2" s="1"/>
  <c r="D451" i="2"/>
  <c r="J451" i="2"/>
  <c r="K451" i="2"/>
  <c r="M451" i="2"/>
  <c r="N451" i="2"/>
  <c r="O451" i="2" s="1"/>
  <c r="L451" i="2" s="1"/>
  <c r="B451" i="2" s="1"/>
  <c r="P451" i="2"/>
  <c r="Q451" i="2"/>
  <c r="R451" i="2"/>
  <c r="S451" i="2"/>
  <c r="T451" i="2"/>
  <c r="U451" i="2"/>
  <c r="C451" i="2"/>
  <c r="F451" i="2" s="1"/>
  <c r="X451" i="2"/>
  <c r="Y451" i="2"/>
  <c r="Z451" i="2"/>
  <c r="G451" i="2" s="1"/>
  <c r="AA451" i="2"/>
  <c r="A452" i="2"/>
  <c r="C452" i="2"/>
  <c r="F452" i="2" s="1"/>
  <c r="J452" i="2"/>
  <c r="K452" i="2"/>
  <c r="M452" i="2"/>
  <c r="N452" i="2"/>
  <c r="O452" i="2" s="1"/>
  <c r="L452" i="2" s="1"/>
  <c r="B452" i="2" s="1"/>
  <c r="P452" i="2"/>
  <c r="Q452" i="2"/>
  <c r="R452" i="2"/>
  <c r="S452" i="2"/>
  <c r="T452" i="2"/>
  <c r="U452" i="2"/>
  <c r="X452" i="2"/>
  <c r="Y452" i="2"/>
  <c r="D452" i="2" s="1"/>
  <c r="Z452" i="2"/>
  <c r="AA452" i="2"/>
  <c r="G452" i="2" s="1"/>
  <c r="J453" i="2"/>
  <c r="K453" i="2"/>
  <c r="A453" i="2" s="1"/>
  <c r="M453" i="2"/>
  <c r="N453" i="2"/>
  <c r="O453" i="2" s="1"/>
  <c r="L453" i="2" s="1"/>
  <c r="B453" i="2" s="1"/>
  <c r="P453" i="2"/>
  <c r="Q453" i="2"/>
  <c r="R453" i="2"/>
  <c r="S453" i="2"/>
  <c r="T453" i="2"/>
  <c r="U453" i="2"/>
  <c r="C453" i="2"/>
  <c r="X453" i="2"/>
  <c r="D453" i="2" s="1"/>
  <c r="Y453" i="2"/>
  <c r="Z453" i="2"/>
  <c r="AA453" i="2"/>
  <c r="G453" i="2" s="1"/>
  <c r="C454" i="2"/>
  <c r="F454" i="2" s="1"/>
  <c r="J454" i="2"/>
  <c r="K454" i="2"/>
  <c r="A454" i="2" s="1"/>
  <c r="M454" i="2"/>
  <c r="O454" i="2" s="1"/>
  <c r="L454" i="2" s="1"/>
  <c r="B454" i="2" s="1"/>
  <c r="N454" i="2"/>
  <c r="P454" i="2"/>
  <c r="Q454" i="2"/>
  <c r="R454" i="2"/>
  <c r="S454" i="2"/>
  <c r="T454" i="2"/>
  <c r="U454" i="2"/>
  <c r="X454" i="2"/>
  <c r="D454" i="2" s="1"/>
  <c r="Y454" i="2"/>
  <c r="Z454" i="2"/>
  <c r="G454" i="2" s="1"/>
  <c r="AA454" i="2"/>
  <c r="J455" i="2"/>
  <c r="K455" i="2"/>
  <c r="A455" i="2" s="1"/>
  <c r="M455" i="2"/>
  <c r="O455" i="2" s="1"/>
  <c r="L455" i="2" s="1"/>
  <c r="B455" i="2" s="1"/>
  <c r="N455" i="2"/>
  <c r="P455" i="2"/>
  <c r="Q455" i="2"/>
  <c r="R455" i="2"/>
  <c r="S455" i="2"/>
  <c r="T455" i="2"/>
  <c r="U455" i="2"/>
  <c r="C455" i="2"/>
  <c r="F455" i="2" s="1"/>
  <c r="X455" i="2"/>
  <c r="D455" i="2" s="1"/>
  <c r="Y455" i="2"/>
  <c r="Z455" i="2"/>
  <c r="G455" i="2" s="1"/>
  <c r="AA455" i="2"/>
  <c r="G456" i="2"/>
  <c r="J456" i="2"/>
  <c r="K456" i="2"/>
  <c r="A456" i="2" s="1"/>
  <c r="E456" i="2" s="1"/>
  <c r="M456" i="2"/>
  <c r="O456" i="2" s="1"/>
  <c r="L456" i="2" s="1"/>
  <c r="B456" i="2" s="1"/>
  <c r="N456" i="2"/>
  <c r="P456" i="2"/>
  <c r="Q456" i="2"/>
  <c r="R456" i="2"/>
  <c r="S456" i="2"/>
  <c r="T456" i="2"/>
  <c r="U456" i="2"/>
  <c r="C456" i="2"/>
  <c r="X456" i="2"/>
  <c r="D456" i="2" s="1"/>
  <c r="Y456" i="2"/>
  <c r="Z456" i="2"/>
  <c r="AA456" i="2"/>
  <c r="D457" i="2"/>
  <c r="J457" i="2"/>
  <c r="K457" i="2"/>
  <c r="M457" i="2"/>
  <c r="N457" i="2"/>
  <c r="O457" i="2"/>
  <c r="P457" i="2"/>
  <c r="Q457" i="2"/>
  <c r="R457" i="2"/>
  <c r="L457" i="2" s="1"/>
  <c r="B457" i="2" s="1"/>
  <c r="S457" i="2"/>
  <c r="T457" i="2"/>
  <c r="U457" i="2"/>
  <c r="C457" i="2"/>
  <c r="F457" i="2" s="1"/>
  <c r="X457" i="2"/>
  <c r="Y457" i="2"/>
  <c r="Z457" i="2"/>
  <c r="G457" i="2" s="1"/>
  <c r="AA457" i="2"/>
  <c r="A458" i="2"/>
  <c r="G458" i="2"/>
  <c r="J458" i="2"/>
  <c r="K458" i="2"/>
  <c r="M458" i="2"/>
  <c r="N458" i="2"/>
  <c r="O458" i="2"/>
  <c r="L458" i="2" s="1"/>
  <c r="B458" i="2" s="1"/>
  <c r="P458" i="2"/>
  <c r="Q458" i="2"/>
  <c r="R458" i="2"/>
  <c r="S458" i="2"/>
  <c r="T458" i="2"/>
  <c r="U458" i="2"/>
  <c r="X458" i="2"/>
  <c r="Y458" i="2"/>
  <c r="D458" i="2" s="1"/>
  <c r="Z458" i="2"/>
  <c r="AA458" i="2"/>
  <c r="A459" i="2"/>
  <c r="D459" i="2"/>
  <c r="J459" i="2"/>
  <c r="K459" i="2"/>
  <c r="M459" i="2"/>
  <c r="N459" i="2"/>
  <c r="O459" i="2" s="1"/>
  <c r="P459" i="2"/>
  <c r="Q459" i="2"/>
  <c r="R459" i="2"/>
  <c r="S459" i="2"/>
  <c r="T459" i="2"/>
  <c r="L459" i="2" s="1"/>
  <c r="B459" i="2" s="1"/>
  <c r="U459" i="2"/>
  <c r="C459" i="2"/>
  <c r="F459" i="2" s="1"/>
  <c r="X459" i="2"/>
  <c r="Y459" i="2"/>
  <c r="Z459" i="2"/>
  <c r="G459" i="2" s="1"/>
  <c r="AA459" i="2"/>
  <c r="A460" i="2"/>
  <c r="C460" i="2"/>
  <c r="J460" i="2"/>
  <c r="K460" i="2"/>
  <c r="M460" i="2"/>
  <c r="N460" i="2"/>
  <c r="O460" i="2" s="1"/>
  <c r="P460" i="2"/>
  <c r="Q460" i="2"/>
  <c r="R460" i="2"/>
  <c r="S460" i="2"/>
  <c r="T460" i="2"/>
  <c r="U460" i="2"/>
  <c r="X460" i="2"/>
  <c r="Y460" i="2"/>
  <c r="D460" i="2" s="1"/>
  <c r="Z460" i="2"/>
  <c r="AA460" i="2"/>
  <c r="G460" i="2" s="1"/>
  <c r="J461" i="2"/>
  <c r="K461" i="2"/>
  <c r="A461" i="2" s="1"/>
  <c r="E461" i="2" s="1"/>
  <c r="M461" i="2"/>
  <c r="N461" i="2"/>
  <c r="O461" i="2" s="1"/>
  <c r="L461" i="2" s="1"/>
  <c r="B461" i="2" s="1"/>
  <c r="P461" i="2"/>
  <c r="Q461" i="2"/>
  <c r="R461" i="2"/>
  <c r="S461" i="2"/>
  <c r="T461" i="2"/>
  <c r="U461" i="2"/>
  <c r="C461" i="2"/>
  <c r="F461" i="2" s="1"/>
  <c r="X461" i="2"/>
  <c r="D461" i="2" s="1"/>
  <c r="Y461" i="2"/>
  <c r="Z461" i="2"/>
  <c r="AA461" i="2"/>
  <c r="G461" i="2" s="1"/>
  <c r="C462" i="2"/>
  <c r="F462" i="2" s="1"/>
  <c r="J462" i="2"/>
  <c r="K462" i="2"/>
  <c r="A462" i="2" s="1"/>
  <c r="E462" i="2" s="1"/>
  <c r="M462" i="2"/>
  <c r="O462" i="2" s="1"/>
  <c r="L462" i="2" s="1"/>
  <c r="B462" i="2" s="1"/>
  <c r="N462" i="2"/>
  <c r="P462" i="2"/>
  <c r="Q462" i="2"/>
  <c r="R462" i="2"/>
  <c r="S462" i="2"/>
  <c r="T462" i="2"/>
  <c r="U462" i="2"/>
  <c r="X462" i="2"/>
  <c r="D462" i="2" s="1"/>
  <c r="Y462" i="2"/>
  <c r="Z462" i="2"/>
  <c r="G462" i="2" s="1"/>
  <c r="AA462" i="2"/>
  <c r="J463" i="2"/>
  <c r="K463" i="2"/>
  <c r="M463" i="2"/>
  <c r="O463" i="2" s="1"/>
  <c r="N463" i="2"/>
  <c r="P463" i="2"/>
  <c r="Q463" i="2"/>
  <c r="R463" i="2"/>
  <c r="S463" i="2"/>
  <c r="T463" i="2"/>
  <c r="U463" i="2"/>
  <c r="C463" i="2"/>
  <c r="X463" i="2"/>
  <c r="D463" i="2" s="1"/>
  <c r="Y463" i="2"/>
  <c r="Z463" i="2"/>
  <c r="G463" i="2" s="1"/>
  <c r="AA463" i="2"/>
  <c r="G464" i="2"/>
  <c r="J464" i="2"/>
  <c r="K464" i="2"/>
  <c r="A464" i="2" s="1"/>
  <c r="M464" i="2"/>
  <c r="O464" i="2" s="1"/>
  <c r="L464" i="2" s="1"/>
  <c r="B464" i="2" s="1"/>
  <c r="E464" i="2" s="1"/>
  <c r="N464" i="2"/>
  <c r="P464" i="2"/>
  <c r="Q464" i="2"/>
  <c r="R464" i="2"/>
  <c r="S464" i="2"/>
  <c r="T464" i="2"/>
  <c r="U464" i="2"/>
  <c r="C464" i="2"/>
  <c r="F464" i="2" s="1"/>
  <c r="X464" i="2"/>
  <c r="D464" i="2" s="1"/>
  <c r="Y464" i="2"/>
  <c r="Z464" i="2"/>
  <c r="AA464" i="2"/>
  <c r="J465" i="2"/>
  <c r="K465" i="2"/>
  <c r="M465" i="2"/>
  <c r="N465" i="2"/>
  <c r="O465" i="2"/>
  <c r="P465" i="2"/>
  <c r="Q465" i="2"/>
  <c r="R465" i="2"/>
  <c r="S465" i="2"/>
  <c r="T465" i="2"/>
  <c r="L465" i="2" s="1"/>
  <c r="B465" i="2" s="1"/>
  <c r="U465" i="2"/>
  <c r="C465" i="2"/>
  <c r="X465" i="2"/>
  <c r="D465" i="2" s="1"/>
  <c r="Y465" i="2"/>
  <c r="Z465" i="2"/>
  <c r="G465" i="2" s="1"/>
  <c r="AA465" i="2"/>
  <c r="A466" i="2"/>
  <c r="E466" i="2" s="1"/>
  <c r="G466" i="2"/>
  <c r="J466" i="2"/>
  <c r="K466" i="2"/>
  <c r="M466" i="2"/>
  <c r="N466" i="2"/>
  <c r="O466" i="2"/>
  <c r="L466" i="2" s="1"/>
  <c r="B466" i="2" s="1"/>
  <c r="P466" i="2"/>
  <c r="Q466" i="2"/>
  <c r="R466" i="2"/>
  <c r="S466" i="2"/>
  <c r="T466" i="2"/>
  <c r="U466" i="2"/>
  <c r="X466" i="2"/>
  <c r="Y466" i="2"/>
  <c r="D466" i="2" s="1"/>
  <c r="Z466" i="2"/>
  <c r="AA466" i="2"/>
  <c r="J467" i="2"/>
  <c r="A467" i="2" s="1"/>
  <c r="K467" i="2"/>
  <c r="M467" i="2"/>
  <c r="N467" i="2"/>
  <c r="O467" i="2" s="1"/>
  <c r="P467" i="2"/>
  <c r="Q467" i="2"/>
  <c r="L467" i="2" s="1"/>
  <c r="B467" i="2" s="1"/>
  <c r="R467" i="2"/>
  <c r="S467" i="2"/>
  <c r="T467" i="2"/>
  <c r="U467" i="2"/>
  <c r="C467" i="2"/>
  <c r="X467" i="2"/>
  <c r="Y467" i="2"/>
  <c r="D467" i="2" s="1"/>
  <c r="Z467" i="2"/>
  <c r="G467" i="2" s="1"/>
  <c r="AA467" i="2"/>
  <c r="J468" i="2"/>
  <c r="K468" i="2"/>
  <c r="A468" i="2" s="1"/>
  <c r="M468" i="2"/>
  <c r="N468" i="2"/>
  <c r="O468" i="2"/>
  <c r="P468" i="2"/>
  <c r="Q468" i="2"/>
  <c r="R468" i="2"/>
  <c r="S468" i="2"/>
  <c r="T468" i="2"/>
  <c r="U468" i="2"/>
  <c r="C468" i="2"/>
  <c r="F468" i="2" s="1"/>
  <c r="X468" i="2"/>
  <c r="Y468" i="2"/>
  <c r="D468" i="2" s="1"/>
  <c r="Z468" i="2"/>
  <c r="AA468" i="2"/>
  <c r="G468" i="2" s="1"/>
  <c r="J469" i="2"/>
  <c r="K469" i="2"/>
  <c r="A469" i="2" s="1"/>
  <c r="M469" i="2"/>
  <c r="N469" i="2"/>
  <c r="O469" i="2" s="1"/>
  <c r="L469" i="2" s="1"/>
  <c r="B469" i="2" s="1"/>
  <c r="P469" i="2"/>
  <c r="Q469" i="2"/>
  <c r="R469" i="2"/>
  <c r="S469" i="2"/>
  <c r="T469" i="2"/>
  <c r="U469" i="2"/>
  <c r="C469" i="2"/>
  <c r="X469" i="2"/>
  <c r="D469" i="2" s="1"/>
  <c r="Y469" i="2"/>
  <c r="Z469" i="2"/>
  <c r="AA469" i="2"/>
  <c r="G469" i="2" s="1"/>
  <c r="C470" i="2"/>
  <c r="J470" i="2"/>
  <c r="K470" i="2"/>
  <c r="A470" i="2" s="1"/>
  <c r="M470" i="2"/>
  <c r="O470" i="2" s="1"/>
  <c r="N470" i="2"/>
  <c r="P470" i="2"/>
  <c r="Q470" i="2"/>
  <c r="R470" i="2"/>
  <c r="S470" i="2"/>
  <c r="T470" i="2"/>
  <c r="U470" i="2"/>
  <c r="X470" i="2"/>
  <c r="Y470" i="2"/>
  <c r="Z470" i="2"/>
  <c r="G470" i="2" s="1"/>
  <c r="AA470" i="2"/>
  <c r="J471" i="2"/>
  <c r="K471" i="2"/>
  <c r="A471" i="2" s="1"/>
  <c r="M471" i="2"/>
  <c r="O471" i="2" s="1"/>
  <c r="N471" i="2"/>
  <c r="P471" i="2"/>
  <c r="Q471" i="2"/>
  <c r="R471" i="2"/>
  <c r="S471" i="2"/>
  <c r="T471" i="2"/>
  <c r="U471" i="2"/>
  <c r="C471" i="2"/>
  <c r="F471" i="2" s="1"/>
  <c r="X471" i="2"/>
  <c r="D471" i="2" s="1"/>
  <c r="Y471" i="2"/>
  <c r="Z471" i="2"/>
  <c r="G471" i="2" s="1"/>
  <c r="AA471" i="2"/>
  <c r="C472" i="2"/>
  <c r="F472" i="2" s="1"/>
  <c r="J472" i="2"/>
  <c r="K472" i="2"/>
  <c r="A472" i="2" s="1"/>
  <c r="M472" i="2"/>
  <c r="O472" i="2" s="1"/>
  <c r="L472" i="2" s="1"/>
  <c r="B472" i="2" s="1"/>
  <c r="E472" i="2" s="1"/>
  <c r="H472" i="2" s="1"/>
  <c r="I472" i="2" s="1"/>
  <c r="N472" i="2"/>
  <c r="P472" i="2"/>
  <c r="Q472" i="2"/>
  <c r="R472" i="2"/>
  <c r="S472" i="2"/>
  <c r="T472" i="2"/>
  <c r="U472" i="2"/>
  <c r="X472" i="2"/>
  <c r="D472" i="2" s="1"/>
  <c r="Y472" i="2"/>
  <c r="Z472" i="2"/>
  <c r="G472" i="2" s="1"/>
  <c r="AA472" i="2"/>
  <c r="J473" i="2"/>
  <c r="K473" i="2"/>
  <c r="M473" i="2"/>
  <c r="N473" i="2"/>
  <c r="O473" i="2"/>
  <c r="L473" i="2" s="1"/>
  <c r="B473" i="2" s="1"/>
  <c r="P473" i="2"/>
  <c r="Q473" i="2"/>
  <c r="R473" i="2"/>
  <c r="S473" i="2"/>
  <c r="T473" i="2"/>
  <c r="U473" i="2"/>
  <c r="C473" i="2"/>
  <c r="X473" i="2"/>
  <c r="D473" i="2" s="1"/>
  <c r="Y473" i="2"/>
  <c r="Z473" i="2"/>
  <c r="G473" i="2" s="1"/>
  <c r="AA473" i="2"/>
  <c r="A474" i="2"/>
  <c r="G474" i="2"/>
  <c r="J474" i="2"/>
  <c r="K474" i="2"/>
  <c r="M474" i="2"/>
  <c r="N474" i="2"/>
  <c r="O474" i="2"/>
  <c r="P474" i="2"/>
  <c r="Q474" i="2"/>
  <c r="R474" i="2"/>
  <c r="S474" i="2"/>
  <c r="T474" i="2"/>
  <c r="L474" i="2" s="1"/>
  <c r="B474" i="2" s="1"/>
  <c r="E474" i="2" s="1"/>
  <c r="U474" i="2"/>
  <c r="X474" i="2"/>
  <c r="Y474" i="2"/>
  <c r="D474" i="2" s="1"/>
  <c r="Z474" i="2"/>
  <c r="AA474" i="2"/>
  <c r="A475" i="2"/>
  <c r="J475" i="2"/>
  <c r="K475" i="2"/>
  <c r="L475" i="2"/>
  <c r="B475" i="2" s="1"/>
  <c r="M475" i="2"/>
  <c r="N475" i="2"/>
  <c r="O475" i="2" s="1"/>
  <c r="P475" i="2"/>
  <c r="Q475" i="2"/>
  <c r="R475" i="2"/>
  <c r="S475" i="2"/>
  <c r="T475" i="2"/>
  <c r="U475" i="2"/>
  <c r="C475" i="2"/>
  <c r="X475" i="2"/>
  <c r="Y475" i="2"/>
  <c r="D475" i="2" s="1"/>
  <c r="Z475" i="2"/>
  <c r="G475" i="2" s="1"/>
  <c r="AA475" i="2"/>
  <c r="C476" i="2"/>
  <c r="F476" i="2" s="1"/>
  <c r="J476" i="2"/>
  <c r="K476" i="2"/>
  <c r="A476" i="2" s="1"/>
  <c r="E476" i="2" s="1"/>
  <c r="H476" i="2" s="1"/>
  <c r="I476" i="2" s="1"/>
  <c r="M476" i="2"/>
  <c r="N476" i="2"/>
  <c r="O476" i="2"/>
  <c r="L476" i="2" s="1"/>
  <c r="B476" i="2" s="1"/>
  <c r="P476" i="2"/>
  <c r="Q476" i="2"/>
  <c r="R476" i="2"/>
  <c r="S476" i="2"/>
  <c r="T476" i="2"/>
  <c r="U476" i="2"/>
  <c r="X476" i="2"/>
  <c r="Y476" i="2"/>
  <c r="D476" i="2" s="1"/>
  <c r="Z476" i="2"/>
  <c r="AA476" i="2"/>
  <c r="G476" i="2" s="1"/>
  <c r="J477" i="2"/>
  <c r="K477" i="2"/>
  <c r="A477" i="2" s="1"/>
  <c r="M477" i="2"/>
  <c r="N477" i="2"/>
  <c r="O477" i="2" s="1"/>
  <c r="L477" i="2" s="1"/>
  <c r="B477" i="2" s="1"/>
  <c r="P477" i="2"/>
  <c r="Q477" i="2"/>
  <c r="R477" i="2"/>
  <c r="S477" i="2"/>
  <c r="T477" i="2"/>
  <c r="U477" i="2"/>
  <c r="C477" i="2"/>
  <c r="F477" i="2" s="1"/>
  <c r="X477" i="2"/>
  <c r="D477" i="2" s="1"/>
  <c r="Y477" i="2"/>
  <c r="Z477" i="2"/>
  <c r="G477" i="2" s="1"/>
  <c r="AA477" i="2"/>
  <c r="C478" i="2"/>
  <c r="J478" i="2"/>
  <c r="K478" i="2"/>
  <c r="A478" i="2" s="1"/>
  <c r="M478" i="2"/>
  <c r="O478" i="2" s="1"/>
  <c r="N478" i="2"/>
  <c r="P478" i="2"/>
  <c r="Q478" i="2"/>
  <c r="R478" i="2"/>
  <c r="S478" i="2"/>
  <c r="T478" i="2"/>
  <c r="U478" i="2"/>
  <c r="X478" i="2"/>
  <c r="Y478" i="2"/>
  <c r="Z478" i="2"/>
  <c r="AA478" i="2"/>
  <c r="G478" i="2" s="1"/>
  <c r="J479" i="2"/>
  <c r="K479" i="2"/>
  <c r="A479" i="2" s="1"/>
  <c r="M479" i="2"/>
  <c r="N479" i="2"/>
  <c r="P479" i="2"/>
  <c r="Q479" i="2"/>
  <c r="R479" i="2"/>
  <c r="S479" i="2"/>
  <c r="T479" i="2"/>
  <c r="U479" i="2"/>
  <c r="C479" i="2"/>
  <c r="F479" i="2" s="1"/>
  <c r="X479" i="2"/>
  <c r="D479" i="2" s="1"/>
  <c r="Y479" i="2"/>
  <c r="Z479" i="2"/>
  <c r="G479" i="2" s="1"/>
  <c r="AA479" i="2"/>
  <c r="C480" i="2"/>
  <c r="J480" i="2"/>
  <c r="K480" i="2"/>
  <c r="A480" i="2" s="1"/>
  <c r="E480" i="2" s="1"/>
  <c r="M480" i="2"/>
  <c r="O480" i="2" s="1"/>
  <c r="L480" i="2" s="1"/>
  <c r="B480" i="2" s="1"/>
  <c r="N480" i="2"/>
  <c r="P480" i="2"/>
  <c r="Q480" i="2"/>
  <c r="R480" i="2"/>
  <c r="S480" i="2"/>
  <c r="T480" i="2"/>
  <c r="U480" i="2"/>
  <c r="X480" i="2"/>
  <c r="D480" i="2" s="1"/>
  <c r="Y480" i="2"/>
  <c r="Z480" i="2"/>
  <c r="G480" i="2" s="1"/>
  <c r="AA480" i="2"/>
  <c r="D481" i="2"/>
  <c r="J481" i="2"/>
  <c r="K481" i="2"/>
  <c r="M481" i="2"/>
  <c r="N481" i="2"/>
  <c r="O481" i="2"/>
  <c r="L481" i="2" s="1"/>
  <c r="B481" i="2" s="1"/>
  <c r="P481" i="2"/>
  <c r="Q481" i="2"/>
  <c r="R481" i="2"/>
  <c r="S481" i="2"/>
  <c r="T481" i="2"/>
  <c r="U481" i="2"/>
  <c r="C481" i="2"/>
  <c r="F481" i="2" s="1"/>
  <c r="X481" i="2"/>
  <c r="Y481" i="2"/>
  <c r="Z481" i="2"/>
  <c r="G481" i="2" s="1"/>
  <c r="AA481" i="2"/>
  <c r="A482" i="2"/>
  <c r="G482" i="2"/>
  <c r="J482" i="2"/>
  <c r="K482" i="2"/>
  <c r="M482" i="2"/>
  <c r="N482" i="2"/>
  <c r="O482" i="2"/>
  <c r="L482" i="2" s="1"/>
  <c r="B482" i="2" s="1"/>
  <c r="E482" i="2" s="1"/>
  <c r="P482" i="2"/>
  <c r="Q482" i="2"/>
  <c r="R482" i="2"/>
  <c r="S482" i="2"/>
  <c r="T482" i="2"/>
  <c r="U482" i="2"/>
  <c r="C482" i="2"/>
  <c r="X482" i="2"/>
  <c r="Y482" i="2"/>
  <c r="D482" i="2" s="1"/>
  <c r="Z482" i="2"/>
  <c r="AA482" i="2"/>
  <c r="A483" i="2"/>
  <c r="G483" i="2"/>
  <c r="J483" i="2"/>
  <c r="K483" i="2"/>
  <c r="M483" i="2"/>
  <c r="N483" i="2"/>
  <c r="O483" i="2"/>
  <c r="L483" i="2" s="1"/>
  <c r="B483" i="2" s="1"/>
  <c r="P483" i="2"/>
  <c r="Q483" i="2"/>
  <c r="R483" i="2"/>
  <c r="S483" i="2"/>
  <c r="T483" i="2"/>
  <c r="U483" i="2"/>
  <c r="X483" i="2"/>
  <c r="Y483" i="2"/>
  <c r="D483" i="2" s="1"/>
  <c r="Z483" i="2"/>
  <c r="AA483" i="2"/>
  <c r="G484" i="2"/>
  <c r="J484" i="2"/>
  <c r="K484" i="2"/>
  <c r="A484" i="2" s="1"/>
  <c r="M484" i="2"/>
  <c r="N484" i="2"/>
  <c r="O484" i="2"/>
  <c r="L484" i="2" s="1"/>
  <c r="B484" i="2" s="1"/>
  <c r="P484" i="2"/>
  <c r="Q484" i="2"/>
  <c r="R484" i="2"/>
  <c r="S484" i="2"/>
  <c r="T484" i="2"/>
  <c r="U484" i="2"/>
  <c r="C484" i="2"/>
  <c r="X484" i="2"/>
  <c r="Y484" i="2"/>
  <c r="D484" i="2" s="1"/>
  <c r="Z484" i="2"/>
  <c r="AA484" i="2"/>
  <c r="J485" i="2"/>
  <c r="K485" i="2"/>
  <c r="A485" i="2" s="1"/>
  <c r="M485" i="2"/>
  <c r="N485" i="2"/>
  <c r="O485" i="2" s="1"/>
  <c r="P485" i="2"/>
  <c r="L485" i="2" s="1"/>
  <c r="B485" i="2" s="1"/>
  <c r="Q485" i="2"/>
  <c r="R485" i="2"/>
  <c r="S485" i="2"/>
  <c r="T485" i="2"/>
  <c r="U485" i="2"/>
  <c r="C485" i="2"/>
  <c r="X485" i="2"/>
  <c r="D485" i="2" s="1"/>
  <c r="Y485" i="2"/>
  <c r="Z485" i="2"/>
  <c r="G485" i="2" s="1"/>
  <c r="AA485" i="2"/>
  <c r="G486" i="2"/>
  <c r="J486" i="2"/>
  <c r="K486" i="2"/>
  <c r="A486" i="2" s="1"/>
  <c r="M486" i="2"/>
  <c r="O486" i="2" s="1"/>
  <c r="L486" i="2" s="1"/>
  <c r="B486" i="2" s="1"/>
  <c r="N486" i="2"/>
  <c r="P486" i="2"/>
  <c r="Q486" i="2"/>
  <c r="R486" i="2"/>
  <c r="S486" i="2"/>
  <c r="T486" i="2"/>
  <c r="U486" i="2"/>
  <c r="C486" i="2"/>
  <c r="F486" i="2" s="1"/>
  <c r="X486" i="2"/>
  <c r="D486" i="2" s="1"/>
  <c r="Y486" i="2"/>
  <c r="Z486" i="2"/>
  <c r="AA486" i="2"/>
  <c r="D487" i="2"/>
  <c r="J487" i="2"/>
  <c r="K487" i="2"/>
  <c r="M487" i="2"/>
  <c r="N487" i="2"/>
  <c r="P487" i="2"/>
  <c r="Q487" i="2"/>
  <c r="R487" i="2"/>
  <c r="S487" i="2"/>
  <c r="T487" i="2"/>
  <c r="U487" i="2"/>
  <c r="C487" i="2"/>
  <c r="F487" i="2" s="1"/>
  <c r="X487" i="2"/>
  <c r="Y487" i="2"/>
  <c r="Z487" i="2"/>
  <c r="G487" i="2" s="1"/>
  <c r="AA487" i="2"/>
  <c r="J488" i="2"/>
  <c r="K488" i="2"/>
  <c r="A488" i="2" s="1"/>
  <c r="M488" i="2"/>
  <c r="O488" i="2" s="1"/>
  <c r="L488" i="2" s="1"/>
  <c r="B488" i="2" s="1"/>
  <c r="N488" i="2"/>
  <c r="P488" i="2"/>
  <c r="Q488" i="2"/>
  <c r="R488" i="2"/>
  <c r="S488" i="2"/>
  <c r="T488" i="2"/>
  <c r="U488" i="2"/>
  <c r="C488" i="2"/>
  <c r="X488" i="2"/>
  <c r="Y488" i="2"/>
  <c r="Z488" i="2"/>
  <c r="G488" i="2" s="1"/>
  <c r="AA488" i="2"/>
  <c r="C489" i="2"/>
  <c r="F489" i="2" s="1"/>
  <c r="G489" i="2"/>
  <c r="J489" i="2"/>
  <c r="K489" i="2"/>
  <c r="M489" i="2"/>
  <c r="O489" i="2" s="1"/>
  <c r="L489" i="2" s="1"/>
  <c r="B489" i="2" s="1"/>
  <c r="N489" i="2"/>
  <c r="P489" i="2"/>
  <c r="Q489" i="2"/>
  <c r="R489" i="2"/>
  <c r="S489" i="2"/>
  <c r="T489" i="2"/>
  <c r="U489" i="2"/>
  <c r="X489" i="2"/>
  <c r="D489" i="2" s="1"/>
  <c r="Y489" i="2"/>
  <c r="Z489" i="2"/>
  <c r="AA489" i="2"/>
  <c r="A490" i="2"/>
  <c r="J490" i="2"/>
  <c r="K490" i="2"/>
  <c r="M490" i="2"/>
  <c r="O490" i="2" s="1"/>
  <c r="L490" i="2" s="1"/>
  <c r="B490" i="2" s="1"/>
  <c r="E490" i="2" s="1"/>
  <c r="N490" i="2"/>
  <c r="P490" i="2"/>
  <c r="Q490" i="2"/>
  <c r="R490" i="2"/>
  <c r="S490" i="2"/>
  <c r="T490" i="2"/>
  <c r="U490" i="2"/>
  <c r="C490" i="2"/>
  <c r="F490" i="2" s="1"/>
  <c r="X490" i="2"/>
  <c r="D490" i="2" s="1"/>
  <c r="Y490" i="2"/>
  <c r="Z490" i="2"/>
  <c r="AA490" i="2"/>
  <c r="G490" i="2" s="1"/>
  <c r="C491" i="2"/>
  <c r="F491" i="2" s="1"/>
  <c r="J491" i="2"/>
  <c r="K491" i="2"/>
  <c r="A491" i="2" s="1"/>
  <c r="E491" i="2" s="1"/>
  <c r="M491" i="2"/>
  <c r="N491" i="2"/>
  <c r="O491" i="2" s="1"/>
  <c r="L491" i="2" s="1"/>
  <c r="B491" i="2" s="1"/>
  <c r="P491" i="2"/>
  <c r="Q491" i="2"/>
  <c r="R491" i="2"/>
  <c r="S491" i="2"/>
  <c r="T491" i="2"/>
  <c r="U491" i="2"/>
  <c r="X491" i="2"/>
  <c r="D491" i="2" s="1"/>
  <c r="Y491" i="2"/>
  <c r="Z491" i="2"/>
  <c r="G491" i="2" s="1"/>
  <c r="AA491" i="2"/>
  <c r="G492" i="2"/>
  <c r="J492" i="2"/>
  <c r="K492" i="2"/>
  <c r="A492" i="2" s="1"/>
  <c r="M492" i="2"/>
  <c r="N492" i="2"/>
  <c r="O492" i="2"/>
  <c r="L492" i="2" s="1"/>
  <c r="B492" i="2" s="1"/>
  <c r="P492" i="2"/>
  <c r="Q492" i="2"/>
  <c r="R492" i="2"/>
  <c r="S492" i="2"/>
  <c r="T492" i="2"/>
  <c r="U492" i="2"/>
  <c r="C492" i="2"/>
  <c r="X492" i="2"/>
  <c r="D492" i="2" s="1"/>
  <c r="Y492" i="2"/>
  <c r="Z492" i="2"/>
  <c r="AA492" i="2"/>
  <c r="D493" i="2"/>
  <c r="J493" i="2"/>
  <c r="A493" i="2" s="1"/>
  <c r="K493" i="2"/>
  <c r="M493" i="2"/>
  <c r="O493" i="2" s="1"/>
  <c r="L493" i="2" s="1"/>
  <c r="B493" i="2" s="1"/>
  <c r="N493" i="2"/>
  <c r="P493" i="2"/>
  <c r="Q493" i="2"/>
  <c r="R493" i="2"/>
  <c r="S493" i="2"/>
  <c r="T493" i="2"/>
  <c r="U493" i="2"/>
  <c r="C493" i="2"/>
  <c r="F493" i="2" s="1"/>
  <c r="X493" i="2"/>
  <c r="Y493" i="2"/>
  <c r="Z493" i="2"/>
  <c r="G493" i="2" s="1"/>
  <c r="AA493" i="2"/>
  <c r="A494" i="2"/>
  <c r="J494" i="2"/>
  <c r="K494" i="2"/>
  <c r="M494" i="2"/>
  <c r="O494" i="2" s="1"/>
  <c r="L494" i="2" s="1"/>
  <c r="B494" i="2" s="1"/>
  <c r="N494" i="2"/>
  <c r="P494" i="2"/>
  <c r="Q494" i="2"/>
  <c r="R494" i="2"/>
  <c r="S494" i="2"/>
  <c r="T494" i="2"/>
  <c r="U494" i="2"/>
  <c r="C494" i="2"/>
  <c r="F494" i="2" s="1"/>
  <c r="X494" i="2"/>
  <c r="D494" i="2" s="1"/>
  <c r="Y494" i="2"/>
  <c r="Z494" i="2"/>
  <c r="G494" i="2" s="1"/>
  <c r="AA494" i="2"/>
  <c r="G495" i="2"/>
  <c r="J495" i="2"/>
  <c r="K495" i="2"/>
  <c r="A495" i="2" s="1"/>
  <c r="M495" i="2"/>
  <c r="N495" i="2"/>
  <c r="O495" i="2" s="1"/>
  <c r="L495" i="2" s="1"/>
  <c r="B495" i="2" s="1"/>
  <c r="P495" i="2"/>
  <c r="Q495" i="2"/>
  <c r="R495" i="2"/>
  <c r="S495" i="2"/>
  <c r="T495" i="2"/>
  <c r="U495" i="2"/>
  <c r="C495" i="2"/>
  <c r="F495" i="2" s="1"/>
  <c r="X495" i="2"/>
  <c r="D495" i="2" s="1"/>
  <c r="Y495" i="2"/>
  <c r="Z495" i="2"/>
  <c r="AA495" i="2"/>
  <c r="C496" i="2"/>
  <c r="F496" i="2" s="1"/>
  <c r="D496" i="2"/>
  <c r="J496" i="2"/>
  <c r="K496" i="2"/>
  <c r="A496" i="2" s="1"/>
  <c r="E496" i="2" s="1"/>
  <c r="M496" i="2"/>
  <c r="N496" i="2"/>
  <c r="O496" i="2"/>
  <c r="P496" i="2"/>
  <c r="Q496" i="2"/>
  <c r="R496" i="2"/>
  <c r="S496" i="2"/>
  <c r="L496" i="2" s="1"/>
  <c r="B496" i="2" s="1"/>
  <c r="T496" i="2"/>
  <c r="U496" i="2"/>
  <c r="X496" i="2"/>
  <c r="Y496" i="2"/>
  <c r="Z496" i="2"/>
  <c r="AA496" i="2"/>
  <c r="G496" i="2" s="1"/>
  <c r="A497" i="2"/>
  <c r="E497" i="2" s="1"/>
  <c r="J497" i="2"/>
  <c r="K497" i="2"/>
  <c r="M497" i="2"/>
  <c r="O497" i="2" s="1"/>
  <c r="L497" i="2" s="1"/>
  <c r="B497" i="2" s="1"/>
  <c r="N497" i="2"/>
  <c r="P497" i="2"/>
  <c r="Q497" i="2"/>
  <c r="R497" i="2"/>
  <c r="S497" i="2"/>
  <c r="T497" i="2"/>
  <c r="U497" i="2"/>
  <c r="C497" i="2"/>
  <c r="X497" i="2"/>
  <c r="D497" i="2" s="1"/>
  <c r="Y497" i="2"/>
  <c r="Z497" i="2"/>
  <c r="G497" i="2" s="1"/>
  <c r="AA497" i="2"/>
  <c r="A498" i="2"/>
  <c r="J498" i="2"/>
  <c r="K498" i="2"/>
  <c r="M498" i="2"/>
  <c r="O498" i="2" s="1"/>
  <c r="L498" i="2" s="1"/>
  <c r="B498" i="2" s="1"/>
  <c r="E498" i="2" s="1"/>
  <c r="N498" i="2"/>
  <c r="P498" i="2"/>
  <c r="Q498" i="2"/>
  <c r="R498" i="2"/>
  <c r="S498" i="2"/>
  <c r="T498" i="2"/>
  <c r="U498" i="2"/>
  <c r="C498" i="2"/>
  <c r="X498" i="2"/>
  <c r="D498" i="2" s="1"/>
  <c r="Y498" i="2"/>
  <c r="Z498" i="2"/>
  <c r="AA498" i="2"/>
  <c r="G498" i="2" s="1"/>
  <c r="C499" i="2"/>
  <c r="J499" i="2"/>
  <c r="K499" i="2"/>
  <c r="A499" i="2" s="1"/>
  <c r="M499" i="2"/>
  <c r="N499" i="2"/>
  <c r="O499" i="2" s="1"/>
  <c r="L499" i="2" s="1"/>
  <c r="B499" i="2" s="1"/>
  <c r="P499" i="2"/>
  <c r="Q499" i="2"/>
  <c r="R499" i="2"/>
  <c r="S499" i="2"/>
  <c r="T499" i="2"/>
  <c r="U499" i="2"/>
  <c r="X499" i="2"/>
  <c r="D499" i="2" s="1"/>
  <c r="Y499" i="2"/>
  <c r="Z499" i="2"/>
  <c r="G499" i="2" s="1"/>
  <c r="AA499" i="2"/>
  <c r="G500" i="2"/>
  <c r="J500" i="2"/>
  <c r="K500" i="2"/>
  <c r="A500" i="2" s="1"/>
  <c r="M500" i="2"/>
  <c r="N500" i="2"/>
  <c r="O500" i="2"/>
  <c r="L500" i="2" s="1"/>
  <c r="B500" i="2" s="1"/>
  <c r="P500" i="2"/>
  <c r="Q500" i="2"/>
  <c r="R500" i="2"/>
  <c r="S500" i="2"/>
  <c r="T500" i="2"/>
  <c r="U500" i="2"/>
  <c r="C500" i="2"/>
  <c r="F500" i="2" s="1"/>
  <c r="X500" i="2"/>
  <c r="D500" i="2" s="1"/>
  <c r="Y500" i="2"/>
  <c r="Z500" i="2"/>
  <c r="AA500" i="2"/>
  <c r="H496" i="2" l="1"/>
  <c r="I496" i="2" s="1"/>
  <c r="F321" i="2"/>
  <c r="H299" i="2"/>
  <c r="I299" i="2" s="1"/>
  <c r="H170" i="2"/>
  <c r="I170" i="2" s="1"/>
  <c r="H99" i="2"/>
  <c r="I99" i="2" s="1"/>
  <c r="H323" i="2"/>
  <c r="I323" i="2" s="1"/>
  <c r="H424" i="2"/>
  <c r="I424" i="2" s="1"/>
  <c r="H294" i="2"/>
  <c r="I294" i="2" s="1"/>
  <c r="H149" i="2"/>
  <c r="I149" i="2" s="1"/>
  <c r="F134" i="2"/>
  <c r="F467" i="2"/>
  <c r="H416" i="2"/>
  <c r="I416" i="2" s="1"/>
  <c r="H415" i="2"/>
  <c r="I415" i="2" s="1"/>
  <c r="H270" i="2"/>
  <c r="I270" i="2" s="1"/>
  <c r="H120" i="2"/>
  <c r="I120" i="2" s="1"/>
  <c r="H63" i="2"/>
  <c r="I63" i="2" s="1"/>
  <c r="H37" i="2"/>
  <c r="I37" i="2" s="1"/>
  <c r="H462" i="2"/>
  <c r="I462" i="2" s="1"/>
  <c r="H61" i="2"/>
  <c r="I61" i="2" s="1"/>
  <c r="H464" i="2"/>
  <c r="I464" i="2" s="1"/>
  <c r="H360" i="2"/>
  <c r="I360" i="2" s="1"/>
  <c r="H307" i="2"/>
  <c r="I307" i="2" s="1"/>
  <c r="F175" i="2"/>
  <c r="H100" i="2"/>
  <c r="I100" i="2" s="1"/>
  <c r="F497" i="2"/>
  <c r="F499" i="2"/>
  <c r="E492" i="2"/>
  <c r="E484" i="2"/>
  <c r="E467" i="2"/>
  <c r="H467" i="2" s="1"/>
  <c r="I467" i="2" s="1"/>
  <c r="E500" i="2"/>
  <c r="H500" i="2" s="1"/>
  <c r="I500" i="2" s="1"/>
  <c r="H491" i="2"/>
  <c r="I491" i="2" s="1"/>
  <c r="H490" i="2"/>
  <c r="I490" i="2" s="1"/>
  <c r="H497" i="2"/>
  <c r="I497" i="2" s="1"/>
  <c r="E495" i="2"/>
  <c r="H495" i="2" s="1"/>
  <c r="I495" i="2" s="1"/>
  <c r="F475" i="2"/>
  <c r="F469" i="2"/>
  <c r="E488" i="2"/>
  <c r="E499" i="2"/>
  <c r="H499" i="2" s="1"/>
  <c r="I499" i="2" s="1"/>
  <c r="F498" i="2"/>
  <c r="H498" i="2" s="1"/>
  <c r="I498" i="2" s="1"/>
  <c r="E486" i="2"/>
  <c r="H486" i="2" s="1"/>
  <c r="I486" i="2" s="1"/>
  <c r="F485" i="2"/>
  <c r="F492" i="2"/>
  <c r="F484" i="2"/>
  <c r="E494" i="2"/>
  <c r="H494" i="2" s="1"/>
  <c r="I494" i="2" s="1"/>
  <c r="E493" i="2"/>
  <c r="H493" i="2" s="1"/>
  <c r="I493" i="2" s="1"/>
  <c r="E485" i="2"/>
  <c r="H485" i="2" s="1"/>
  <c r="I485" i="2" s="1"/>
  <c r="E468" i="2"/>
  <c r="H468" i="2" s="1"/>
  <c r="I468" i="2" s="1"/>
  <c r="F482" i="2"/>
  <c r="H482" i="2" s="1"/>
  <c r="I482" i="2" s="1"/>
  <c r="E469" i="2"/>
  <c r="L460" i="2"/>
  <c r="B460" i="2" s="1"/>
  <c r="E453" i="2"/>
  <c r="E450" i="2"/>
  <c r="H450" i="2" s="1"/>
  <c r="I450" i="2" s="1"/>
  <c r="E449" i="2"/>
  <c r="H449" i="2" s="1"/>
  <c r="I449" i="2" s="1"/>
  <c r="E443" i="2"/>
  <c r="H443" i="2" s="1"/>
  <c r="I443" i="2" s="1"/>
  <c r="F436" i="2"/>
  <c r="E431" i="2"/>
  <c r="E430" i="2"/>
  <c r="F429" i="2"/>
  <c r="F414" i="2"/>
  <c r="H408" i="2"/>
  <c r="I408" i="2" s="1"/>
  <c r="F407" i="2"/>
  <c r="E396" i="2"/>
  <c r="H396" i="2" s="1"/>
  <c r="I396" i="2" s="1"/>
  <c r="F394" i="2"/>
  <c r="H394" i="2" s="1"/>
  <c r="I394" i="2" s="1"/>
  <c r="E391" i="2"/>
  <c r="H391" i="2" s="1"/>
  <c r="I391" i="2" s="1"/>
  <c r="E378" i="2"/>
  <c r="O487" i="2"/>
  <c r="L487" i="2" s="1"/>
  <c r="B487" i="2" s="1"/>
  <c r="E483" i="2"/>
  <c r="A481" i="2"/>
  <c r="E481" i="2" s="1"/>
  <c r="H481" i="2" s="1"/>
  <c r="I481" i="2" s="1"/>
  <c r="O479" i="2"/>
  <c r="L479" i="2" s="1"/>
  <c r="B479" i="2" s="1"/>
  <c r="E479" i="2" s="1"/>
  <c r="H479" i="2" s="1"/>
  <c r="I479" i="2" s="1"/>
  <c r="F473" i="2"/>
  <c r="L470" i="2"/>
  <c r="B470" i="2" s="1"/>
  <c r="E470" i="2" s="1"/>
  <c r="H470" i="2" s="1"/>
  <c r="I470" i="2" s="1"/>
  <c r="H461" i="2"/>
  <c r="I461" i="2" s="1"/>
  <c r="E459" i="2"/>
  <c r="H459" i="2" s="1"/>
  <c r="I459" i="2" s="1"/>
  <c r="E436" i="2"/>
  <c r="F434" i="2"/>
  <c r="H434" i="2" s="1"/>
  <c r="I434" i="2" s="1"/>
  <c r="H429" i="2"/>
  <c r="I429" i="2" s="1"/>
  <c r="E426" i="2"/>
  <c r="H426" i="2" s="1"/>
  <c r="I426" i="2" s="1"/>
  <c r="E425" i="2"/>
  <c r="H425" i="2" s="1"/>
  <c r="I425" i="2" s="1"/>
  <c r="E419" i="2"/>
  <c r="H419" i="2" s="1"/>
  <c r="I419" i="2" s="1"/>
  <c r="F412" i="2"/>
  <c r="E407" i="2"/>
  <c r="E406" i="2"/>
  <c r="F405" i="2"/>
  <c r="F400" i="2"/>
  <c r="H400" i="2" s="1"/>
  <c r="I400" i="2" s="1"/>
  <c r="F480" i="2"/>
  <c r="H480" i="2" s="1"/>
  <c r="I480" i="2" s="1"/>
  <c r="L468" i="2"/>
  <c r="B468" i="2" s="1"/>
  <c r="H447" i="2"/>
  <c r="I447" i="2" s="1"/>
  <c r="H446" i="2"/>
  <c r="I446" i="2" s="1"/>
  <c r="F430" i="2"/>
  <c r="E412" i="2"/>
  <c r="H405" i="2"/>
  <c r="I405" i="2" s="1"/>
  <c r="E402" i="2"/>
  <c r="H402" i="2" s="1"/>
  <c r="I402" i="2" s="1"/>
  <c r="E401" i="2"/>
  <c r="H401" i="2" s="1"/>
  <c r="I401" i="2" s="1"/>
  <c r="E395" i="2"/>
  <c r="H395" i="2" s="1"/>
  <c r="I395" i="2" s="1"/>
  <c r="E460" i="2"/>
  <c r="A489" i="2"/>
  <c r="E489" i="2" s="1"/>
  <c r="H489" i="2" s="1"/>
  <c r="I489" i="2" s="1"/>
  <c r="A487" i="2"/>
  <c r="E487" i="2" s="1"/>
  <c r="H487" i="2" s="1"/>
  <c r="I487" i="2" s="1"/>
  <c r="D478" i="2"/>
  <c r="F478" i="2" s="1"/>
  <c r="C474" i="2"/>
  <c r="F474" i="2" s="1"/>
  <c r="H474" i="2" s="1"/>
  <c r="I474" i="2" s="1"/>
  <c r="F465" i="2"/>
  <c r="E452" i="2"/>
  <c r="H452" i="2" s="1"/>
  <c r="I452" i="2" s="1"/>
  <c r="H445" i="2"/>
  <c r="I445" i="2" s="1"/>
  <c r="E442" i="2"/>
  <c r="H442" i="2" s="1"/>
  <c r="I442" i="2" s="1"/>
  <c r="E441" i="2"/>
  <c r="H441" i="2" s="1"/>
  <c r="I441" i="2" s="1"/>
  <c r="E435" i="2"/>
  <c r="H435" i="2" s="1"/>
  <c r="I435" i="2" s="1"/>
  <c r="F428" i="2"/>
  <c r="H423" i="2"/>
  <c r="I423" i="2" s="1"/>
  <c r="H422" i="2"/>
  <c r="I422" i="2" s="1"/>
  <c r="F406" i="2"/>
  <c r="F386" i="2"/>
  <c r="H386" i="2" s="1"/>
  <c r="I386" i="2" s="1"/>
  <c r="E477" i="2"/>
  <c r="H477" i="2" s="1"/>
  <c r="I477" i="2" s="1"/>
  <c r="F463" i="2"/>
  <c r="L463" i="2"/>
  <c r="B463" i="2" s="1"/>
  <c r="E458" i="2"/>
  <c r="A457" i="2"/>
  <c r="E457" i="2" s="1"/>
  <c r="H457" i="2" s="1"/>
  <c r="I457" i="2" s="1"/>
  <c r="F456" i="2"/>
  <c r="H456" i="2" s="1"/>
  <c r="I456" i="2" s="1"/>
  <c r="H440" i="2"/>
  <c r="I440" i="2" s="1"/>
  <c r="F439" i="2"/>
  <c r="H428" i="2"/>
  <c r="I428" i="2" s="1"/>
  <c r="H421" i="2"/>
  <c r="I421" i="2" s="1"/>
  <c r="E418" i="2"/>
  <c r="E417" i="2"/>
  <c r="H417" i="2" s="1"/>
  <c r="I417" i="2" s="1"/>
  <c r="E411" i="2"/>
  <c r="H411" i="2" s="1"/>
  <c r="I411" i="2" s="1"/>
  <c r="F404" i="2"/>
  <c r="H404" i="2" s="1"/>
  <c r="I404" i="2" s="1"/>
  <c r="E399" i="2"/>
  <c r="H399" i="2" s="1"/>
  <c r="I399" i="2" s="1"/>
  <c r="E398" i="2"/>
  <c r="H398" i="2" s="1"/>
  <c r="I398" i="2" s="1"/>
  <c r="F397" i="2"/>
  <c r="H397" i="2" s="1"/>
  <c r="I397" i="2" s="1"/>
  <c r="F392" i="2"/>
  <c r="L478" i="2"/>
  <c r="B478" i="2" s="1"/>
  <c r="E478" i="2" s="1"/>
  <c r="H478" i="2" s="1"/>
  <c r="I478" i="2" s="1"/>
  <c r="E475" i="2"/>
  <c r="H475" i="2" s="1"/>
  <c r="I475" i="2" s="1"/>
  <c r="A473" i="2"/>
  <c r="E473" i="2" s="1"/>
  <c r="H473" i="2" s="1"/>
  <c r="I473" i="2" s="1"/>
  <c r="L471" i="2"/>
  <c r="B471" i="2" s="1"/>
  <c r="E471" i="2" s="1"/>
  <c r="H471" i="2" s="1"/>
  <c r="I471" i="2" s="1"/>
  <c r="A463" i="2"/>
  <c r="E463" i="2" s="1"/>
  <c r="H463" i="2" s="1"/>
  <c r="I463" i="2" s="1"/>
  <c r="F460" i="2"/>
  <c r="H451" i="2"/>
  <c r="I451" i="2" s="1"/>
  <c r="H439" i="2"/>
  <c r="I439" i="2" s="1"/>
  <c r="H427" i="2"/>
  <c r="I427" i="2" s="1"/>
  <c r="H414" i="2"/>
  <c r="I414" i="2" s="1"/>
  <c r="H392" i="2"/>
  <c r="I392" i="2" s="1"/>
  <c r="E372" i="2"/>
  <c r="D488" i="2"/>
  <c r="F488" i="2" s="1"/>
  <c r="C483" i="2"/>
  <c r="F483" i="2" s="1"/>
  <c r="D470" i="2"/>
  <c r="F470" i="2" s="1"/>
  <c r="C466" i="2"/>
  <c r="F466" i="2" s="1"/>
  <c r="H466" i="2" s="1"/>
  <c r="I466" i="2" s="1"/>
  <c r="A465" i="2"/>
  <c r="E465" i="2" s="1"/>
  <c r="H465" i="2" s="1"/>
  <c r="I465" i="2" s="1"/>
  <c r="C458" i="2"/>
  <c r="F458" i="2" s="1"/>
  <c r="E455" i="2"/>
  <c r="H455" i="2" s="1"/>
  <c r="I455" i="2" s="1"/>
  <c r="E454" i="2"/>
  <c r="H454" i="2" s="1"/>
  <c r="I454" i="2" s="1"/>
  <c r="F453" i="2"/>
  <c r="F448" i="2"/>
  <c r="H448" i="2" s="1"/>
  <c r="I448" i="2" s="1"/>
  <c r="F438" i="2"/>
  <c r="H438" i="2" s="1"/>
  <c r="I438" i="2" s="1"/>
  <c r="E432" i="2"/>
  <c r="H432" i="2" s="1"/>
  <c r="I432" i="2" s="1"/>
  <c r="F431" i="2"/>
  <c r="E420" i="2"/>
  <c r="H420" i="2" s="1"/>
  <c r="I420" i="2" s="1"/>
  <c r="F418" i="2"/>
  <c r="E413" i="2"/>
  <c r="H413" i="2" s="1"/>
  <c r="I413" i="2" s="1"/>
  <c r="E410" i="2"/>
  <c r="H410" i="2" s="1"/>
  <c r="I410" i="2" s="1"/>
  <c r="E409" i="2"/>
  <c r="H409" i="2" s="1"/>
  <c r="I409" i="2" s="1"/>
  <c r="E403" i="2"/>
  <c r="H403" i="2" s="1"/>
  <c r="I403" i="2" s="1"/>
  <c r="C389" i="2"/>
  <c r="F389" i="2" s="1"/>
  <c r="F388" i="2"/>
  <c r="H388" i="2" s="1"/>
  <c r="I388" i="2" s="1"/>
  <c r="O387" i="2"/>
  <c r="L387" i="2" s="1"/>
  <c r="B387" i="2" s="1"/>
  <c r="E387" i="2" s="1"/>
  <c r="H387" i="2" s="1"/>
  <c r="I387" i="2" s="1"/>
  <c r="A382" i="2"/>
  <c r="E382" i="2" s="1"/>
  <c r="H382" i="2" s="1"/>
  <c r="I382" i="2" s="1"/>
  <c r="L380" i="2"/>
  <c r="B380" i="2" s="1"/>
  <c r="E380" i="2" s="1"/>
  <c r="H380" i="2" s="1"/>
  <c r="I380" i="2" s="1"/>
  <c r="D378" i="2"/>
  <c r="F378" i="2" s="1"/>
  <c r="O377" i="2"/>
  <c r="L377" i="2" s="1"/>
  <c r="B377" i="2" s="1"/>
  <c r="E377" i="2" s="1"/>
  <c r="H377" i="2" s="1"/>
  <c r="I377" i="2" s="1"/>
  <c r="L370" i="2"/>
  <c r="B370" i="2" s="1"/>
  <c r="O361" i="2"/>
  <c r="L361" i="2" s="1"/>
  <c r="B361" i="2" s="1"/>
  <c r="E361" i="2" s="1"/>
  <c r="H361" i="2" s="1"/>
  <c r="I361" i="2" s="1"/>
  <c r="L358" i="2"/>
  <c r="B358" i="2" s="1"/>
  <c r="F351" i="2"/>
  <c r="H351" i="2" s="1"/>
  <c r="I351" i="2" s="1"/>
  <c r="F347" i="2"/>
  <c r="H346" i="2"/>
  <c r="I346" i="2" s="1"/>
  <c r="L345" i="2"/>
  <c r="B345" i="2" s="1"/>
  <c r="H342" i="2"/>
  <c r="I342" i="2" s="1"/>
  <c r="F384" i="2"/>
  <c r="H384" i="2" s="1"/>
  <c r="I384" i="2" s="1"/>
  <c r="E375" i="2"/>
  <c r="H375" i="2" s="1"/>
  <c r="I375" i="2" s="1"/>
  <c r="L374" i="2"/>
  <c r="B374" i="2" s="1"/>
  <c r="E374" i="2" s="1"/>
  <c r="H374" i="2" s="1"/>
  <c r="I374" i="2" s="1"/>
  <c r="E373" i="2"/>
  <c r="H373" i="2" s="1"/>
  <c r="I373" i="2" s="1"/>
  <c r="L372" i="2"/>
  <c r="B372" i="2" s="1"/>
  <c r="E359" i="2"/>
  <c r="F356" i="2"/>
  <c r="E349" i="2"/>
  <c r="H349" i="2" s="1"/>
  <c r="I349" i="2" s="1"/>
  <c r="L344" i="2"/>
  <c r="B344" i="2" s="1"/>
  <c r="E344" i="2" s="1"/>
  <c r="H344" i="2" s="1"/>
  <c r="I344" i="2" s="1"/>
  <c r="E332" i="2"/>
  <c r="H332" i="2" s="1"/>
  <c r="I332" i="2" s="1"/>
  <c r="E356" i="2"/>
  <c r="H356" i="2" s="1"/>
  <c r="I356" i="2" s="1"/>
  <c r="E355" i="2"/>
  <c r="E345" i="2"/>
  <c r="H345" i="2" s="1"/>
  <c r="I345" i="2" s="1"/>
  <c r="A390" i="2"/>
  <c r="E390" i="2" s="1"/>
  <c r="H390" i="2" s="1"/>
  <c r="I390" i="2" s="1"/>
  <c r="D386" i="2"/>
  <c r="O385" i="2"/>
  <c r="L385" i="2" s="1"/>
  <c r="B385" i="2" s="1"/>
  <c r="E385" i="2" s="1"/>
  <c r="H385" i="2" s="1"/>
  <c r="I385" i="2" s="1"/>
  <c r="F371" i="2"/>
  <c r="E370" i="2"/>
  <c r="O365" i="2"/>
  <c r="L365" i="2" s="1"/>
  <c r="B365" i="2" s="1"/>
  <c r="E365" i="2" s="1"/>
  <c r="H365" i="2" s="1"/>
  <c r="I365" i="2" s="1"/>
  <c r="D364" i="2"/>
  <c r="F364" i="2" s="1"/>
  <c r="E363" i="2"/>
  <c r="E358" i="2"/>
  <c r="H358" i="2" s="1"/>
  <c r="I358" i="2" s="1"/>
  <c r="D356" i="2"/>
  <c r="L350" i="2"/>
  <c r="B350" i="2" s="1"/>
  <c r="F343" i="2"/>
  <c r="E383" i="2"/>
  <c r="H383" i="2" s="1"/>
  <c r="I383" i="2" s="1"/>
  <c r="E324" i="2"/>
  <c r="H324" i="2" s="1"/>
  <c r="I324" i="2" s="1"/>
  <c r="O379" i="2"/>
  <c r="L379" i="2" s="1"/>
  <c r="B379" i="2" s="1"/>
  <c r="L364" i="2"/>
  <c r="B364" i="2" s="1"/>
  <c r="E364" i="2" s="1"/>
  <c r="F359" i="2"/>
  <c r="L356" i="2"/>
  <c r="B356" i="2" s="1"/>
  <c r="F355" i="2"/>
  <c r="E354" i="2"/>
  <c r="H354" i="2" s="1"/>
  <c r="I354" i="2" s="1"/>
  <c r="F353" i="2"/>
  <c r="L353" i="2"/>
  <c r="B353" i="2" s="1"/>
  <c r="E353" i="2" s="1"/>
  <c r="E348" i="2"/>
  <c r="H348" i="2" s="1"/>
  <c r="I348" i="2" s="1"/>
  <c r="E347" i="2"/>
  <c r="F346" i="2"/>
  <c r="E340" i="2"/>
  <c r="F380" i="2"/>
  <c r="F372" i="2"/>
  <c r="F370" i="2"/>
  <c r="E369" i="2"/>
  <c r="H369" i="2" s="1"/>
  <c r="I369" i="2" s="1"/>
  <c r="L368" i="2"/>
  <c r="B368" i="2" s="1"/>
  <c r="E368" i="2" s="1"/>
  <c r="H368" i="2" s="1"/>
  <c r="I368" i="2" s="1"/>
  <c r="E367" i="2"/>
  <c r="H367" i="2" s="1"/>
  <c r="I367" i="2" s="1"/>
  <c r="L366" i="2"/>
  <c r="B366" i="2" s="1"/>
  <c r="E366" i="2" s="1"/>
  <c r="H366" i="2" s="1"/>
  <c r="I366" i="2" s="1"/>
  <c r="E357" i="2"/>
  <c r="H357" i="2" s="1"/>
  <c r="I357" i="2" s="1"/>
  <c r="L352" i="2"/>
  <c r="B352" i="2" s="1"/>
  <c r="E352" i="2" s="1"/>
  <c r="H352" i="2" s="1"/>
  <c r="I352" i="2" s="1"/>
  <c r="E350" i="2"/>
  <c r="H350" i="2" s="1"/>
  <c r="I350" i="2" s="1"/>
  <c r="L389" i="2"/>
  <c r="B389" i="2" s="1"/>
  <c r="E389" i="2" s="1"/>
  <c r="H389" i="2" s="1"/>
  <c r="I389" i="2" s="1"/>
  <c r="E379" i="2"/>
  <c r="H379" i="2" s="1"/>
  <c r="I379" i="2" s="1"/>
  <c r="E371" i="2"/>
  <c r="H371" i="2" s="1"/>
  <c r="I371" i="2" s="1"/>
  <c r="F363" i="2"/>
  <c r="E362" i="2"/>
  <c r="H362" i="2" s="1"/>
  <c r="I362" i="2" s="1"/>
  <c r="E343" i="2"/>
  <c r="E339" i="2"/>
  <c r="G329" i="2"/>
  <c r="E326" i="2"/>
  <c r="H326" i="2" s="1"/>
  <c r="I326" i="2" s="1"/>
  <c r="L325" i="2"/>
  <c r="B325" i="2" s="1"/>
  <c r="F316" i="2"/>
  <c r="H316" i="2" s="1"/>
  <c r="I316" i="2" s="1"/>
  <c r="F311" i="2"/>
  <c r="F306" i="2"/>
  <c r="F298" i="2"/>
  <c r="F292" i="2"/>
  <c r="L292" i="2"/>
  <c r="B292" i="2" s="1"/>
  <c r="E292" i="2" s="1"/>
  <c r="H292" i="2" s="1"/>
  <c r="I292" i="2" s="1"/>
  <c r="E274" i="2"/>
  <c r="A341" i="2"/>
  <c r="E341" i="2" s="1"/>
  <c r="H341" i="2" s="1"/>
  <c r="I341" i="2" s="1"/>
  <c r="F327" i="2"/>
  <c r="C325" i="2"/>
  <c r="F325" i="2" s="1"/>
  <c r="L322" i="2"/>
  <c r="B322" i="2" s="1"/>
  <c r="F315" i="2"/>
  <c r="L315" i="2"/>
  <c r="B315" i="2" s="1"/>
  <c r="E315" i="2" s="1"/>
  <c r="H315" i="2" s="1"/>
  <c r="I315" i="2" s="1"/>
  <c r="F308" i="2"/>
  <c r="L308" i="2"/>
  <c r="B308" i="2" s="1"/>
  <c r="E308" i="2" s="1"/>
  <c r="H308" i="2" s="1"/>
  <c r="I308" i="2" s="1"/>
  <c r="F303" i="2"/>
  <c r="H303" i="2" s="1"/>
  <c r="I303" i="2" s="1"/>
  <c r="A301" i="2"/>
  <c r="E301" i="2" s="1"/>
  <c r="H301" i="2" s="1"/>
  <c r="I301" i="2" s="1"/>
  <c r="F300" i="2"/>
  <c r="L300" i="2"/>
  <c r="B300" i="2" s="1"/>
  <c r="E300" i="2" s="1"/>
  <c r="F295" i="2"/>
  <c r="A293" i="2"/>
  <c r="E293" i="2" s="1"/>
  <c r="H293" i="2" s="1"/>
  <c r="I293" i="2" s="1"/>
  <c r="L287" i="2"/>
  <c r="B287" i="2" s="1"/>
  <c r="L281" i="2"/>
  <c r="B281" i="2" s="1"/>
  <c r="F273" i="2"/>
  <c r="E271" i="2"/>
  <c r="H271" i="2" s="1"/>
  <c r="I271" i="2" s="1"/>
  <c r="H252" i="2"/>
  <c r="I252" i="2" s="1"/>
  <c r="F334" i="2"/>
  <c r="E333" i="2"/>
  <c r="H333" i="2" s="1"/>
  <c r="I333" i="2" s="1"/>
  <c r="E330" i="2"/>
  <c r="H330" i="2" s="1"/>
  <c r="I330" i="2" s="1"/>
  <c r="L314" i="2"/>
  <c r="B314" i="2" s="1"/>
  <c r="E312" i="2"/>
  <c r="H312" i="2" s="1"/>
  <c r="I312" i="2" s="1"/>
  <c r="H260" i="2"/>
  <c r="I260" i="2" s="1"/>
  <c r="F331" i="2"/>
  <c r="H331" i="2" s="1"/>
  <c r="I331" i="2" s="1"/>
  <c r="L329" i="2"/>
  <c r="B329" i="2" s="1"/>
  <c r="E328" i="2"/>
  <c r="H328" i="2" s="1"/>
  <c r="I328" i="2" s="1"/>
  <c r="A325" i="2"/>
  <c r="D320" i="2"/>
  <c r="L306" i="2"/>
  <c r="B306" i="2" s="1"/>
  <c r="E306" i="2" s="1"/>
  <c r="H306" i="2" s="1"/>
  <c r="I306" i="2" s="1"/>
  <c r="E304" i="2"/>
  <c r="L298" i="2"/>
  <c r="B298" i="2" s="1"/>
  <c r="E298" i="2" s="1"/>
  <c r="H298" i="2" s="1"/>
  <c r="I298" i="2" s="1"/>
  <c r="E296" i="2"/>
  <c r="E288" i="2"/>
  <c r="H288" i="2" s="1"/>
  <c r="I288" i="2" s="1"/>
  <c r="L278" i="2"/>
  <c r="B278" i="2" s="1"/>
  <c r="F338" i="2"/>
  <c r="E337" i="2"/>
  <c r="H337" i="2" s="1"/>
  <c r="I337" i="2" s="1"/>
  <c r="F335" i="2"/>
  <c r="H335" i="2" s="1"/>
  <c r="I335" i="2" s="1"/>
  <c r="E322" i="2"/>
  <c r="H322" i="2" s="1"/>
  <c r="I322" i="2" s="1"/>
  <c r="E319" i="2"/>
  <c r="H319" i="2" s="1"/>
  <c r="I319" i="2" s="1"/>
  <c r="H318" i="2"/>
  <c r="I318" i="2" s="1"/>
  <c r="F268" i="2"/>
  <c r="D340" i="2"/>
  <c r="E334" i="2"/>
  <c r="E329" i="2"/>
  <c r="L324" i="2"/>
  <c r="B324" i="2" s="1"/>
  <c r="E321" i="2"/>
  <c r="H321" i="2" s="1"/>
  <c r="I321" i="2" s="1"/>
  <c r="F320" i="2"/>
  <c r="L320" i="2"/>
  <c r="B320" i="2" s="1"/>
  <c r="E320" i="2" s="1"/>
  <c r="E314" i="2"/>
  <c r="H314" i="2" s="1"/>
  <c r="I314" i="2" s="1"/>
  <c r="E311" i="2"/>
  <c r="E310" i="2"/>
  <c r="H310" i="2" s="1"/>
  <c r="I310" i="2" s="1"/>
  <c r="L309" i="2"/>
  <c r="B309" i="2" s="1"/>
  <c r="E309" i="2" s="1"/>
  <c r="H309" i="2" s="1"/>
  <c r="I309" i="2" s="1"/>
  <c r="D304" i="2"/>
  <c r="D296" i="2"/>
  <c r="E278" i="2"/>
  <c r="H278" i="2" s="1"/>
  <c r="I278" i="2" s="1"/>
  <c r="E273" i="2"/>
  <c r="H273" i="2" s="1"/>
  <c r="I273" i="2" s="1"/>
  <c r="F339" i="2"/>
  <c r="F330" i="2"/>
  <c r="H313" i="2"/>
  <c r="I313" i="2" s="1"/>
  <c r="H295" i="2"/>
  <c r="I295" i="2" s="1"/>
  <c r="C340" i="2"/>
  <c r="F340" i="2" s="1"/>
  <c r="E338" i="2"/>
  <c r="O336" i="2"/>
  <c r="L336" i="2" s="1"/>
  <c r="B336" i="2" s="1"/>
  <c r="E336" i="2" s="1"/>
  <c r="H336" i="2" s="1"/>
  <c r="I336" i="2" s="1"/>
  <c r="L330" i="2"/>
  <c r="B330" i="2" s="1"/>
  <c r="E327" i="2"/>
  <c r="E317" i="2"/>
  <c r="H317" i="2" s="1"/>
  <c r="I317" i="2" s="1"/>
  <c r="H305" i="2"/>
  <c r="I305" i="2" s="1"/>
  <c r="F304" i="2"/>
  <c r="H297" i="2"/>
  <c r="I297" i="2" s="1"/>
  <c r="F296" i="2"/>
  <c r="L296" i="2"/>
  <c r="B296" i="2" s="1"/>
  <c r="G290" i="2"/>
  <c r="A285" i="2"/>
  <c r="E285" i="2" s="1"/>
  <c r="G282" i="2"/>
  <c r="F280" i="2"/>
  <c r="F277" i="2"/>
  <c r="E267" i="2"/>
  <c r="H267" i="2" s="1"/>
  <c r="I267" i="2" s="1"/>
  <c r="E266" i="2"/>
  <c r="E265" i="2"/>
  <c r="H265" i="2" s="1"/>
  <c r="I265" i="2" s="1"/>
  <c r="L261" i="2"/>
  <c r="B261" i="2" s="1"/>
  <c r="E257" i="2"/>
  <c r="H257" i="2" s="1"/>
  <c r="I257" i="2" s="1"/>
  <c r="F253" i="2"/>
  <c r="F244" i="2"/>
  <c r="E233" i="2"/>
  <c r="L268" i="2"/>
  <c r="B268" i="2" s="1"/>
  <c r="E268" i="2" s="1"/>
  <c r="H268" i="2" s="1"/>
  <c r="I268" i="2" s="1"/>
  <c r="F263" i="2"/>
  <c r="H263" i="2" s="1"/>
  <c r="I263" i="2" s="1"/>
  <c r="A261" i="2"/>
  <c r="E258" i="2"/>
  <c r="L254" i="2"/>
  <c r="B254" i="2" s="1"/>
  <c r="E254" i="2" s="1"/>
  <c r="H254" i="2" s="1"/>
  <c r="I254" i="2" s="1"/>
  <c r="G253" i="2"/>
  <c r="E250" i="2"/>
  <c r="H250" i="2" s="1"/>
  <c r="I250" i="2" s="1"/>
  <c r="E246" i="2"/>
  <c r="H246" i="2" s="1"/>
  <c r="I246" i="2" s="1"/>
  <c r="E280" i="2"/>
  <c r="E275" i="2"/>
  <c r="H275" i="2" s="1"/>
  <c r="I275" i="2" s="1"/>
  <c r="H251" i="2"/>
  <c r="I251" i="2" s="1"/>
  <c r="H241" i="2"/>
  <c r="I241" i="2" s="1"/>
  <c r="L291" i="2"/>
  <c r="B291" i="2" s="1"/>
  <c r="E291" i="2" s="1"/>
  <c r="H291" i="2" s="1"/>
  <c r="I291" i="2" s="1"/>
  <c r="C289" i="2"/>
  <c r="F289" i="2" s="1"/>
  <c r="H289" i="2" s="1"/>
  <c r="I289" i="2" s="1"/>
  <c r="G285" i="2"/>
  <c r="O284" i="2"/>
  <c r="L284" i="2" s="1"/>
  <c r="B284" i="2" s="1"/>
  <c r="E284" i="2" s="1"/>
  <c r="H284" i="2" s="1"/>
  <c r="I284" i="2" s="1"/>
  <c r="E281" i="2"/>
  <c r="H281" i="2" s="1"/>
  <c r="I281" i="2" s="1"/>
  <c r="L277" i="2"/>
  <c r="B277" i="2" s="1"/>
  <c r="F266" i="2"/>
  <c r="F261" i="2"/>
  <c r="L259" i="2"/>
  <c r="B259" i="2" s="1"/>
  <c r="E259" i="2" s="1"/>
  <c r="H259" i="2" s="1"/>
  <c r="I259" i="2" s="1"/>
  <c r="H255" i="2"/>
  <c r="I255" i="2" s="1"/>
  <c r="O290" i="2"/>
  <c r="L290" i="2" s="1"/>
  <c r="B290" i="2" s="1"/>
  <c r="E290" i="2" s="1"/>
  <c r="H290" i="2" s="1"/>
  <c r="I290" i="2" s="1"/>
  <c r="F285" i="2"/>
  <c r="O282" i="2"/>
  <c r="L282" i="2" s="1"/>
  <c r="B282" i="2" s="1"/>
  <c r="E282" i="2" s="1"/>
  <c r="H282" i="2" s="1"/>
  <c r="I282" i="2" s="1"/>
  <c r="A277" i="2"/>
  <c r="G274" i="2"/>
  <c r="L262" i="2"/>
  <c r="B262" i="2" s="1"/>
  <c r="E262" i="2" s="1"/>
  <c r="G261" i="2"/>
  <c r="F259" i="2"/>
  <c r="F258" i="2"/>
  <c r="F272" i="2"/>
  <c r="L264" i="2"/>
  <c r="B264" i="2" s="1"/>
  <c r="E264" i="2" s="1"/>
  <c r="H264" i="2" s="1"/>
  <c r="I264" i="2" s="1"/>
  <c r="F262" i="2"/>
  <c r="L256" i="2"/>
  <c r="B256" i="2" s="1"/>
  <c r="E256" i="2" s="1"/>
  <c r="H256" i="2" s="1"/>
  <c r="I256" i="2" s="1"/>
  <c r="A287" i="2"/>
  <c r="E287" i="2" s="1"/>
  <c r="H287" i="2" s="1"/>
  <c r="I287" i="2" s="1"/>
  <c r="L283" i="2"/>
  <c r="B283" i="2" s="1"/>
  <c r="E283" i="2" s="1"/>
  <c r="H283" i="2" s="1"/>
  <c r="I283" i="2" s="1"/>
  <c r="E272" i="2"/>
  <c r="L269" i="2"/>
  <c r="B269" i="2" s="1"/>
  <c r="E269" i="2" s="1"/>
  <c r="H269" i="2" s="1"/>
  <c r="I269" i="2" s="1"/>
  <c r="F264" i="2"/>
  <c r="H253" i="2"/>
  <c r="I253" i="2" s="1"/>
  <c r="H245" i="2"/>
  <c r="I245" i="2" s="1"/>
  <c r="F245" i="2"/>
  <c r="E240" i="2"/>
  <c r="F228" i="2"/>
  <c r="E227" i="2"/>
  <c r="H227" i="2" s="1"/>
  <c r="I227" i="2" s="1"/>
  <c r="E218" i="2"/>
  <c r="H218" i="2" s="1"/>
  <c r="I218" i="2" s="1"/>
  <c r="E212" i="2"/>
  <c r="H212" i="2" s="1"/>
  <c r="I212" i="2" s="1"/>
  <c r="F211" i="2"/>
  <c r="H211" i="2" s="1"/>
  <c r="I211" i="2" s="1"/>
  <c r="E203" i="2"/>
  <c r="H203" i="2" s="1"/>
  <c r="I203" i="2" s="1"/>
  <c r="F202" i="2"/>
  <c r="E198" i="2"/>
  <c r="H198" i="2" s="1"/>
  <c r="I198" i="2" s="1"/>
  <c r="A247" i="2"/>
  <c r="E247" i="2" s="1"/>
  <c r="H247" i="2" s="1"/>
  <c r="I247" i="2" s="1"/>
  <c r="D237" i="2"/>
  <c r="O234" i="2"/>
  <c r="L234" i="2" s="1"/>
  <c r="B234" i="2" s="1"/>
  <c r="E234" i="2" s="1"/>
  <c r="F232" i="2"/>
  <c r="E231" i="2"/>
  <c r="H231" i="2" s="1"/>
  <c r="I231" i="2" s="1"/>
  <c r="O226" i="2"/>
  <c r="L226" i="2" s="1"/>
  <c r="B226" i="2" s="1"/>
  <c r="E224" i="2"/>
  <c r="H224" i="2" s="1"/>
  <c r="I224" i="2" s="1"/>
  <c r="F217" i="2"/>
  <c r="E207" i="2"/>
  <c r="F206" i="2"/>
  <c r="F200" i="2"/>
  <c r="E192" i="2"/>
  <c r="H192" i="2" s="1"/>
  <c r="I192" i="2" s="1"/>
  <c r="F191" i="2"/>
  <c r="A248" i="2"/>
  <c r="E248" i="2" s="1"/>
  <c r="H248" i="2" s="1"/>
  <c r="I248" i="2" s="1"/>
  <c r="E244" i="2"/>
  <c r="O242" i="2"/>
  <c r="L242" i="2" s="1"/>
  <c r="B242" i="2" s="1"/>
  <c r="E242" i="2" s="1"/>
  <c r="H242" i="2" s="1"/>
  <c r="I242" i="2" s="1"/>
  <c r="F237" i="2"/>
  <c r="F225" i="2"/>
  <c r="L223" i="2"/>
  <c r="B223" i="2" s="1"/>
  <c r="E216" i="2"/>
  <c r="E202" i="2"/>
  <c r="H202" i="2" s="1"/>
  <c r="I202" i="2" s="1"/>
  <c r="E197" i="2"/>
  <c r="H197" i="2" s="1"/>
  <c r="I197" i="2" s="1"/>
  <c r="E196" i="2"/>
  <c r="H196" i="2" s="1"/>
  <c r="I196" i="2" s="1"/>
  <c r="F195" i="2"/>
  <c r="H195" i="2" s="1"/>
  <c r="I195" i="2" s="1"/>
  <c r="L237" i="2"/>
  <c r="B237" i="2" s="1"/>
  <c r="E237" i="2" s="1"/>
  <c r="H237" i="2" s="1"/>
  <c r="I237" i="2" s="1"/>
  <c r="E236" i="2"/>
  <c r="E226" i="2"/>
  <c r="H226" i="2" s="1"/>
  <c r="I226" i="2" s="1"/>
  <c r="L225" i="2"/>
  <c r="B225" i="2" s="1"/>
  <c r="E225" i="2" s="1"/>
  <c r="H225" i="2" s="1"/>
  <c r="I225" i="2" s="1"/>
  <c r="E221" i="2"/>
  <c r="E220" i="2"/>
  <c r="H220" i="2" s="1"/>
  <c r="I220" i="2" s="1"/>
  <c r="H209" i="2"/>
  <c r="I209" i="2" s="1"/>
  <c r="F207" i="2"/>
  <c r="H206" i="2"/>
  <c r="I206" i="2" s="1"/>
  <c r="F201" i="2"/>
  <c r="H201" i="2" s="1"/>
  <c r="I201" i="2" s="1"/>
  <c r="O246" i="2"/>
  <c r="L246" i="2" s="1"/>
  <c r="B246" i="2" s="1"/>
  <c r="F233" i="2"/>
  <c r="F229" i="2"/>
  <c r="H229" i="2" s="1"/>
  <c r="I229" i="2" s="1"/>
  <c r="E228" i="2"/>
  <c r="H228" i="2" s="1"/>
  <c r="I228" i="2" s="1"/>
  <c r="D221" i="2"/>
  <c r="F221" i="2" s="1"/>
  <c r="E215" i="2"/>
  <c r="H215" i="2" s="1"/>
  <c r="I215" i="2" s="1"/>
  <c r="F214" i="2"/>
  <c r="H214" i="2" s="1"/>
  <c r="I214" i="2" s="1"/>
  <c r="F208" i="2"/>
  <c r="E200" i="2"/>
  <c r="F240" i="2"/>
  <c r="E239" i="2"/>
  <c r="H239" i="2" s="1"/>
  <c r="I239" i="2" s="1"/>
  <c r="E232" i="2"/>
  <c r="H232" i="2" s="1"/>
  <c r="I232" i="2" s="1"/>
  <c r="E230" i="2"/>
  <c r="H230" i="2" s="1"/>
  <c r="I230" i="2" s="1"/>
  <c r="E223" i="2"/>
  <c r="H223" i="2" s="1"/>
  <c r="I223" i="2" s="1"/>
  <c r="E204" i="2"/>
  <c r="H204" i="2" s="1"/>
  <c r="I204" i="2" s="1"/>
  <c r="F241" i="2"/>
  <c r="D238" i="2"/>
  <c r="F238" i="2" s="1"/>
  <c r="H238" i="2" s="1"/>
  <c r="I238" i="2" s="1"/>
  <c r="H217" i="2"/>
  <c r="I217" i="2" s="1"/>
  <c r="E189" i="2"/>
  <c r="H189" i="2" s="1"/>
  <c r="I189" i="2" s="1"/>
  <c r="E182" i="2"/>
  <c r="F249" i="2"/>
  <c r="H249" i="2" s="1"/>
  <c r="I249" i="2" s="1"/>
  <c r="A243" i="2"/>
  <c r="E243" i="2" s="1"/>
  <c r="H243" i="2" s="1"/>
  <c r="I243" i="2" s="1"/>
  <c r="F236" i="2"/>
  <c r="E235" i="2"/>
  <c r="H235" i="2" s="1"/>
  <c r="I235" i="2" s="1"/>
  <c r="D234" i="2"/>
  <c r="F234" i="2" s="1"/>
  <c r="E222" i="2"/>
  <c r="H222" i="2" s="1"/>
  <c r="I222" i="2" s="1"/>
  <c r="F216" i="2"/>
  <c r="E208" i="2"/>
  <c r="H208" i="2" s="1"/>
  <c r="I208" i="2" s="1"/>
  <c r="E194" i="2"/>
  <c r="H194" i="2" s="1"/>
  <c r="I194" i="2" s="1"/>
  <c r="C186" i="2"/>
  <c r="F186" i="2" s="1"/>
  <c r="L183" i="2"/>
  <c r="B183" i="2" s="1"/>
  <c r="F180" i="2"/>
  <c r="L180" i="2"/>
  <c r="B180" i="2" s="1"/>
  <c r="E180" i="2" s="1"/>
  <c r="H180" i="2" s="1"/>
  <c r="I180" i="2" s="1"/>
  <c r="C178" i="2"/>
  <c r="F178" i="2" s="1"/>
  <c r="H178" i="2" s="1"/>
  <c r="I178" i="2" s="1"/>
  <c r="E169" i="2"/>
  <c r="H169" i="2" s="1"/>
  <c r="I169" i="2" s="1"/>
  <c r="D166" i="2"/>
  <c r="E165" i="2"/>
  <c r="E161" i="2"/>
  <c r="H161" i="2" s="1"/>
  <c r="I161" i="2" s="1"/>
  <c r="F159" i="2"/>
  <c r="E156" i="2"/>
  <c r="H156" i="2" s="1"/>
  <c r="I156" i="2" s="1"/>
  <c r="D182" i="2"/>
  <c r="E181" i="2"/>
  <c r="H181" i="2" s="1"/>
  <c r="I181" i="2" s="1"/>
  <c r="E175" i="2"/>
  <c r="H175" i="2" s="1"/>
  <c r="I175" i="2" s="1"/>
  <c r="L174" i="2"/>
  <c r="B174" i="2" s="1"/>
  <c r="L163" i="2"/>
  <c r="B163" i="2" s="1"/>
  <c r="E159" i="2"/>
  <c r="F153" i="2"/>
  <c r="H153" i="2" s="1"/>
  <c r="I153" i="2" s="1"/>
  <c r="E183" i="2"/>
  <c r="H183" i="2" s="1"/>
  <c r="I183" i="2" s="1"/>
  <c r="E171" i="2"/>
  <c r="H171" i="2" s="1"/>
  <c r="I171" i="2" s="1"/>
  <c r="H167" i="2"/>
  <c r="I167" i="2" s="1"/>
  <c r="L190" i="2"/>
  <c r="B190" i="2" s="1"/>
  <c r="E190" i="2" s="1"/>
  <c r="H190" i="2" s="1"/>
  <c r="I190" i="2" s="1"/>
  <c r="L182" i="2"/>
  <c r="B182" i="2" s="1"/>
  <c r="E163" i="2"/>
  <c r="H163" i="2" s="1"/>
  <c r="I163" i="2" s="1"/>
  <c r="F158" i="2"/>
  <c r="H158" i="2" s="1"/>
  <c r="I158" i="2" s="1"/>
  <c r="O189" i="2"/>
  <c r="L189" i="2" s="1"/>
  <c r="B189" i="2" s="1"/>
  <c r="F177" i="2"/>
  <c r="L177" i="2"/>
  <c r="B177" i="2" s="1"/>
  <c r="E164" i="2"/>
  <c r="H164" i="2" s="1"/>
  <c r="I164" i="2" s="1"/>
  <c r="H162" i="2"/>
  <c r="I162" i="2" s="1"/>
  <c r="E157" i="2"/>
  <c r="H157" i="2" s="1"/>
  <c r="I157" i="2" s="1"/>
  <c r="E151" i="2"/>
  <c r="H151" i="2" s="1"/>
  <c r="I151" i="2" s="1"/>
  <c r="F147" i="2"/>
  <c r="H147" i="2" s="1"/>
  <c r="I147" i="2" s="1"/>
  <c r="E146" i="2"/>
  <c r="H146" i="2" s="1"/>
  <c r="I146" i="2" s="1"/>
  <c r="F144" i="2"/>
  <c r="H144" i="2"/>
  <c r="I144" i="2" s="1"/>
  <c r="F185" i="2"/>
  <c r="L185" i="2"/>
  <c r="B185" i="2" s="1"/>
  <c r="F179" i="2"/>
  <c r="F172" i="2"/>
  <c r="H172" i="2" s="1"/>
  <c r="I172" i="2" s="1"/>
  <c r="F165" i="2"/>
  <c r="F148" i="2"/>
  <c r="H148" i="2" s="1"/>
  <c r="I148" i="2" s="1"/>
  <c r="E191" i="2"/>
  <c r="E188" i="2"/>
  <c r="H188" i="2" s="1"/>
  <c r="I188" i="2" s="1"/>
  <c r="E187" i="2"/>
  <c r="H187" i="2" s="1"/>
  <c r="I187" i="2" s="1"/>
  <c r="H186" i="2"/>
  <c r="I186" i="2" s="1"/>
  <c r="E177" i="2"/>
  <c r="E174" i="2"/>
  <c r="F166" i="2"/>
  <c r="E145" i="2"/>
  <c r="H145" i="2" s="1"/>
  <c r="I145" i="2" s="1"/>
  <c r="E185" i="2"/>
  <c r="L184" i="2"/>
  <c r="B184" i="2" s="1"/>
  <c r="E184" i="2" s="1"/>
  <c r="H184" i="2" s="1"/>
  <c r="I184" i="2" s="1"/>
  <c r="G182" i="2"/>
  <c r="F182" i="2"/>
  <c r="D180" i="2"/>
  <c r="E179" i="2"/>
  <c r="E176" i="2"/>
  <c r="H176" i="2" s="1"/>
  <c r="I176" i="2" s="1"/>
  <c r="D174" i="2"/>
  <c r="F174" i="2" s="1"/>
  <c r="E173" i="2"/>
  <c r="H173" i="2" s="1"/>
  <c r="I173" i="2" s="1"/>
  <c r="L168" i="2"/>
  <c r="B168" i="2" s="1"/>
  <c r="E168" i="2" s="1"/>
  <c r="H168" i="2" s="1"/>
  <c r="I168" i="2" s="1"/>
  <c r="E166" i="2"/>
  <c r="H166" i="2" s="1"/>
  <c r="I166" i="2" s="1"/>
  <c r="E160" i="2"/>
  <c r="H160" i="2" s="1"/>
  <c r="I160" i="2" s="1"/>
  <c r="H155" i="2"/>
  <c r="I155" i="2" s="1"/>
  <c r="H154" i="2"/>
  <c r="I154" i="2" s="1"/>
  <c r="E150" i="2"/>
  <c r="H150" i="2" s="1"/>
  <c r="I150" i="2" s="1"/>
  <c r="G142" i="2"/>
  <c r="F139" i="2"/>
  <c r="L137" i="2"/>
  <c r="B137" i="2" s="1"/>
  <c r="E137" i="2" s="1"/>
  <c r="H137" i="2" s="1"/>
  <c r="I137" i="2" s="1"/>
  <c r="O134" i="2"/>
  <c r="L134" i="2" s="1"/>
  <c r="B134" i="2" s="1"/>
  <c r="C130" i="2"/>
  <c r="F130" i="2" s="1"/>
  <c r="L126" i="2"/>
  <c r="B126" i="2" s="1"/>
  <c r="F121" i="2"/>
  <c r="E119" i="2"/>
  <c r="H119" i="2" s="1"/>
  <c r="I119" i="2" s="1"/>
  <c r="F114" i="2"/>
  <c r="F110" i="2"/>
  <c r="F108" i="2"/>
  <c r="E106" i="2"/>
  <c r="H106" i="2" s="1"/>
  <c r="I106" i="2" s="1"/>
  <c r="E104" i="2"/>
  <c r="H104" i="2" s="1"/>
  <c r="I104" i="2" s="1"/>
  <c r="E143" i="2"/>
  <c r="H143" i="2" s="1"/>
  <c r="I143" i="2" s="1"/>
  <c r="E134" i="2"/>
  <c r="H134" i="2" s="1"/>
  <c r="I134" i="2" s="1"/>
  <c r="E126" i="2"/>
  <c r="E124" i="2"/>
  <c r="F117" i="2"/>
  <c r="E105" i="2"/>
  <c r="E103" i="2"/>
  <c r="H103" i="2" s="1"/>
  <c r="I103" i="2" s="1"/>
  <c r="F96" i="2"/>
  <c r="L136" i="2"/>
  <c r="B136" i="2" s="1"/>
  <c r="E136" i="2" s="1"/>
  <c r="H136" i="2" s="1"/>
  <c r="I136" i="2" s="1"/>
  <c r="F135" i="2"/>
  <c r="O133" i="2"/>
  <c r="L133" i="2" s="1"/>
  <c r="B133" i="2" s="1"/>
  <c r="E133" i="2" s="1"/>
  <c r="H133" i="2" s="1"/>
  <c r="I133" i="2" s="1"/>
  <c r="L129" i="2"/>
  <c r="B129" i="2" s="1"/>
  <c r="E129" i="2" s="1"/>
  <c r="H129" i="2" s="1"/>
  <c r="I129" i="2" s="1"/>
  <c r="E123" i="2"/>
  <c r="E109" i="2"/>
  <c r="H109" i="2" s="1"/>
  <c r="I109" i="2" s="1"/>
  <c r="E140" i="2"/>
  <c r="H140" i="2" s="1"/>
  <c r="I140" i="2" s="1"/>
  <c r="F131" i="2"/>
  <c r="E130" i="2"/>
  <c r="F126" i="2"/>
  <c r="C122" i="2"/>
  <c r="F122" i="2" s="1"/>
  <c r="F118" i="2"/>
  <c r="H118" i="2" s="1"/>
  <c r="I118" i="2" s="1"/>
  <c r="E114" i="2"/>
  <c r="E101" i="2"/>
  <c r="H101" i="2" s="1"/>
  <c r="I101" i="2" s="1"/>
  <c r="H93" i="2"/>
  <c r="I93" i="2" s="1"/>
  <c r="O142" i="2"/>
  <c r="L142" i="2" s="1"/>
  <c r="B142" i="2" s="1"/>
  <c r="E142" i="2" s="1"/>
  <c r="H142" i="2" s="1"/>
  <c r="I142" i="2" s="1"/>
  <c r="E139" i="2"/>
  <c r="L138" i="2"/>
  <c r="B138" i="2" s="1"/>
  <c r="E138" i="2" s="1"/>
  <c r="H138" i="2" s="1"/>
  <c r="I138" i="2" s="1"/>
  <c r="L135" i="2"/>
  <c r="B135" i="2" s="1"/>
  <c r="E135" i="2" s="1"/>
  <c r="G134" i="2"/>
  <c r="F128" i="2"/>
  <c r="L128" i="2"/>
  <c r="B128" i="2" s="1"/>
  <c r="E128" i="2" s="1"/>
  <c r="H128" i="2" s="1"/>
  <c r="I128" i="2" s="1"/>
  <c r="L127" i="2"/>
  <c r="B127" i="2" s="1"/>
  <c r="G126" i="2"/>
  <c r="F124" i="2"/>
  <c r="E113" i="2"/>
  <c r="H113" i="2" s="1"/>
  <c r="I113" i="2" s="1"/>
  <c r="E112" i="2"/>
  <c r="H112" i="2" s="1"/>
  <c r="I112" i="2" s="1"/>
  <c r="E108" i="2"/>
  <c r="E107" i="2"/>
  <c r="H107" i="2" s="1"/>
  <c r="I107" i="2" s="1"/>
  <c r="E89" i="2"/>
  <c r="H89" i="2" s="1"/>
  <c r="I89" i="2" s="1"/>
  <c r="E141" i="2"/>
  <c r="H141" i="2" s="1"/>
  <c r="I141" i="2" s="1"/>
  <c r="H117" i="2"/>
  <c r="I117" i="2" s="1"/>
  <c r="H111" i="2"/>
  <c r="I111" i="2" s="1"/>
  <c r="E94" i="2"/>
  <c r="H94" i="2" s="1"/>
  <c r="I94" i="2" s="1"/>
  <c r="F132" i="2"/>
  <c r="E132" i="2"/>
  <c r="H132" i="2" s="1"/>
  <c r="I132" i="2" s="1"/>
  <c r="H125" i="2"/>
  <c r="I125" i="2" s="1"/>
  <c r="F123" i="2"/>
  <c r="H122" i="2"/>
  <c r="I122" i="2" s="1"/>
  <c r="E110" i="2"/>
  <c r="F105" i="2"/>
  <c r="E131" i="2"/>
  <c r="E127" i="2"/>
  <c r="H127" i="2" s="1"/>
  <c r="I127" i="2" s="1"/>
  <c r="H121" i="2"/>
  <c r="I121" i="2" s="1"/>
  <c r="H116" i="2"/>
  <c r="I116" i="2" s="1"/>
  <c r="E115" i="2"/>
  <c r="H115" i="2" s="1"/>
  <c r="I115" i="2" s="1"/>
  <c r="L98" i="2"/>
  <c r="B98" i="2" s="1"/>
  <c r="F65" i="2"/>
  <c r="H45" i="2"/>
  <c r="I45" i="2" s="1"/>
  <c r="A98" i="2"/>
  <c r="E98" i="2" s="1"/>
  <c r="L80" i="2"/>
  <c r="B80" i="2" s="1"/>
  <c r="L72" i="2"/>
  <c r="B72" i="2" s="1"/>
  <c r="E72" i="2" s="1"/>
  <c r="H72" i="2" s="1"/>
  <c r="I72" i="2" s="1"/>
  <c r="F93" i="2"/>
  <c r="F92" i="2"/>
  <c r="A91" i="2"/>
  <c r="E91" i="2" s="1"/>
  <c r="E88" i="2"/>
  <c r="H88" i="2" s="1"/>
  <c r="I88" i="2" s="1"/>
  <c r="F80" i="2"/>
  <c r="F72" i="2"/>
  <c r="H59" i="2"/>
  <c r="I59" i="2" s="1"/>
  <c r="F97" i="2"/>
  <c r="H81" i="2"/>
  <c r="I81" i="2" s="1"/>
  <c r="E80" i="2"/>
  <c r="H69" i="2"/>
  <c r="I69" i="2" s="1"/>
  <c r="E68" i="2"/>
  <c r="H68" i="2" s="1"/>
  <c r="I68" i="2" s="1"/>
  <c r="G98" i="2"/>
  <c r="E96" i="2"/>
  <c r="E87" i="2"/>
  <c r="F83" i="2"/>
  <c r="E79" i="2"/>
  <c r="E77" i="2"/>
  <c r="F75" i="2"/>
  <c r="F73" i="2"/>
  <c r="H73" i="2" s="1"/>
  <c r="I73" i="2" s="1"/>
  <c r="O97" i="2"/>
  <c r="L97" i="2" s="1"/>
  <c r="B97" i="2" s="1"/>
  <c r="E97" i="2" s="1"/>
  <c r="E92" i="2"/>
  <c r="F90" i="2"/>
  <c r="L90" i="2"/>
  <c r="B90" i="2" s="1"/>
  <c r="E90" i="2" s="1"/>
  <c r="H90" i="2" s="1"/>
  <c r="I90" i="2" s="1"/>
  <c r="L85" i="2"/>
  <c r="B85" i="2" s="1"/>
  <c r="E85" i="2" s="1"/>
  <c r="H85" i="2" s="1"/>
  <c r="I85" i="2" s="1"/>
  <c r="E84" i="2"/>
  <c r="H84" i="2" s="1"/>
  <c r="I84" i="2" s="1"/>
  <c r="F77" i="2"/>
  <c r="L77" i="2"/>
  <c r="B77" i="2" s="1"/>
  <c r="E76" i="2"/>
  <c r="H76" i="2" s="1"/>
  <c r="I76" i="2" s="1"/>
  <c r="E71" i="2"/>
  <c r="F69" i="2"/>
  <c r="E67" i="2"/>
  <c r="H67" i="2" s="1"/>
  <c r="I67" i="2" s="1"/>
  <c r="F66" i="2"/>
  <c r="G96" i="2"/>
  <c r="L95" i="2"/>
  <c r="B95" i="2" s="1"/>
  <c r="E95" i="2" s="1"/>
  <c r="H95" i="2" s="1"/>
  <c r="I95" i="2" s="1"/>
  <c r="F91" i="2"/>
  <c r="F87" i="2"/>
  <c r="E86" i="2"/>
  <c r="H86" i="2" s="1"/>
  <c r="I86" i="2" s="1"/>
  <c r="F85" i="2"/>
  <c r="F79" i="2"/>
  <c r="E78" i="2"/>
  <c r="H78" i="2" s="1"/>
  <c r="I78" i="2" s="1"/>
  <c r="E66" i="2"/>
  <c r="H66" i="2" s="1"/>
  <c r="I66" i="2" s="1"/>
  <c r="E65" i="2"/>
  <c r="H65" i="2" s="1"/>
  <c r="I65" i="2" s="1"/>
  <c r="F64" i="2"/>
  <c r="C102" i="2"/>
  <c r="F102" i="2" s="1"/>
  <c r="H102" i="2" s="1"/>
  <c r="I102" i="2" s="1"/>
  <c r="L89" i="2"/>
  <c r="B89" i="2" s="1"/>
  <c r="E83" i="2"/>
  <c r="F82" i="2"/>
  <c r="L82" i="2"/>
  <c r="B82" i="2" s="1"/>
  <c r="E82" i="2" s="1"/>
  <c r="H82" i="2" s="1"/>
  <c r="I82" i="2" s="1"/>
  <c r="H75" i="2"/>
  <c r="I75" i="2" s="1"/>
  <c r="F74" i="2"/>
  <c r="L74" i="2"/>
  <c r="B74" i="2" s="1"/>
  <c r="E74" i="2" s="1"/>
  <c r="H74" i="2" s="1"/>
  <c r="I74" i="2" s="1"/>
  <c r="F71" i="2"/>
  <c r="E70" i="2"/>
  <c r="H70" i="2" s="1"/>
  <c r="I70" i="2" s="1"/>
  <c r="E64" i="2"/>
  <c r="E53" i="2"/>
  <c r="H53" i="2" s="1"/>
  <c r="I53" i="2" s="1"/>
  <c r="A58" i="2"/>
  <c r="E58" i="2" s="1"/>
  <c r="H58" i="2" s="1"/>
  <c r="I58" i="2" s="1"/>
  <c r="G57" i="2"/>
  <c r="H57" i="2" s="1"/>
  <c r="I57" i="2" s="1"/>
  <c r="O56" i="2"/>
  <c r="L56" i="2" s="1"/>
  <c r="B56" i="2" s="1"/>
  <c r="E56" i="2" s="1"/>
  <c r="H56" i="2" s="1"/>
  <c r="I56" i="2" s="1"/>
  <c r="L51" i="2"/>
  <c r="B51" i="2" s="1"/>
  <c r="F39" i="2"/>
  <c r="H39" i="2" s="1"/>
  <c r="I39" i="2" s="1"/>
  <c r="L36" i="2"/>
  <c r="B36" i="2" s="1"/>
  <c r="E36" i="2" s="1"/>
  <c r="H36" i="2" s="1"/>
  <c r="I36" i="2" s="1"/>
  <c r="E33" i="2"/>
  <c r="H33" i="2" s="1"/>
  <c r="I33" i="2" s="1"/>
  <c r="F29" i="2"/>
  <c r="L29" i="2"/>
  <c r="B29" i="2" s="1"/>
  <c r="E29" i="2" s="1"/>
  <c r="H29" i="2" s="1"/>
  <c r="I29" i="2" s="1"/>
  <c r="E23" i="2"/>
  <c r="H23" i="2" s="1"/>
  <c r="I23" i="2" s="1"/>
  <c r="A22" i="2"/>
  <c r="F16" i="2"/>
  <c r="F11" i="2"/>
  <c r="A62" i="2"/>
  <c r="E62" i="2" s="1"/>
  <c r="H62" i="2" s="1"/>
  <c r="I62" i="2" s="1"/>
  <c r="L54" i="2"/>
  <c r="B54" i="2" s="1"/>
  <c r="E54" i="2" s="1"/>
  <c r="H54" i="2" s="1"/>
  <c r="I54" i="2" s="1"/>
  <c r="E51" i="2"/>
  <c r="E44" i="2"/>
  <c r="H44" i="2" s="1"/>
  <c r="I44" i="2" s="1"/>
  <c r="L43" i="2"/>
  <c r="B43" i="2" s="1"/>
  <c r="F31" i="2"/>
  <c r="H31" i="2" s="1"/>
  <c r="I31" i="2" s="1"/>
  <c r="L28" i="2"/>
  <c r="B28" i="2" s="1"/>
  <c r="E25" i="2"/>
  <c r="H25" i="2" s="1"/>
  <c r="I25" i="2" s="1"/>
  <c r="F21" i="2"/>
  <c r="L21" i="2"/>
  <c r="B21" i="2" s="1"/>
  <c r="E21" i="2" s="1"/>
  <c r="E15" i="2"/>
  <c r="H15" i="2" s="1"/>
  <c r="I15" i="2" s="1"/>
  <c r="A14" i="2"/>
  <c r="E14" i="2" s="1"/>
  <c r="H14" i="2" s="1"/>
  <c r="I14" i="2" s="1"/>
  <c r="F8" i="2"/>
  <c r="H50" i="2"/>
  <c r="I50" i="2" s="1"/>
  <c r="E48" i="2"/>
  <c r="H48" i="2" s="1"/>
  <c r="I48" i="2" s="1"/>
  <c r="E43" i="2"/>
  <c r="H43" i="2" s="1"/>
  <c r="I43" i="2" s="1"/>
  <c r="H17" i="2"/>
  <c r="I17" i="2" s="1"/>
  <c r="E7" i="2"/>
  <c r="H7" i="2" s="1"/>
  <c r="I7" i="2" s="1"/>
  <c r="F51" i="2"/>
  <c r="H42" i="2"/>
  <c r="I42" i="2" s="1"/>
  <c r="E40" i="2"/>
  <c r="E35" i="2"/>
  <c r="H35" i="2" s="1"/>
  <c r="I35" i="2" s="1"/>
  <c r="E28" i="2"/>
  <c r="L27" i="2"/>
  <c r="B27" i="2" s="1"/>
  <c r="E27" i="2" s="1"/>
  <c r="H27" i="2" s="1"/>
  <c r="I27" i="2" s="1"/>
  <c r="E9" i="2"/>
  <c r="L5" i="2"/>
  <c r="B5" i="2" s="1"/>
  <c r="E5" i="2" s="1"/>
  <c r="H5" i="2" s="1"/>
  <c r="I5" i="2" s="1"/>
  <c r="E55" i="2"/>
  <c r="E34" i="2"/>
  <c r="H34" i="2" s="1"/>
  <c r="I34" i="2" s="1"/>
  <c r="E32" i="2"/>
  <c r="H32" i="2" s="1"/>
  <c r="I32" i="2" s="1"/>
  <c r="E20" i="2"/>
  <c r="H20" i="2" s="1"/>
  <c r="I20" i="2" s="1"/>
  <c r="F4" i="2"/>
  <c r="L4" i="2"/>
  <c r="B4" i="2" s="1"/>
  <c r="F55" i="2"/>
  <c r="F53" i="2"/>
  <c r="L53" i="2"/>
  <c r="B53" i="2" s="1"/>
  <c r="E47" i="2"/>
  <c r="H47" i="2" s="1"/>
  <c r="I47" i="2" s="1"/>
  <c r="A46" i="2"/>
  <c r="E46" i="2" s="1"/>
  <c r="H46" i="2" s="1"/>
  <c r="I46" i="2" s="1"/>
  <c r="F40" i="2"/>
  <c r="F28" i="2"/>
  <c r="E26" i="2"/>
  <c r="H26" i="2" s="1"/>
  <c r="I26" i="2" s="1"/>
  <c r="F25" i="2"/>
  <c r="L25" i="2"/>
  <c r="B25" i="2" s="1"/>
  <c r="E24" i="2"/>
  <c r="L22" i="2"/>
  <c r="B22" i="2" s="1"/>
  <c r="E19" i="2"/>
  <c r="E12" i="2"/>
  <c r="H12" i="2" s="1"/>
  <c r="I12" i="2" s="1"/>
  <c r="F60" i="2"/>
  <c r="H60" i="2" s="1"/>
  <c r="I60" i="2" s="1"/>
  <c r="L52" i="2"/>
  <c r="B52" i="2" s="1"/>
  <c r="E52" i="2" s="1"/>
  <c r="H52" i="2" s="1"/>
  <c r="I52" i="2" s="1"/>
  <c r="E49" i="2"/>
  <c r="H49" i="2" s="1"/>
  <c r="I49" i="2" s="1"/>
  <c r="F45" i="2"/>
  <c r="E38" i="2"/>
  <c r="H38" i="2" s="1"/>
  <c r="I38" i="2" s="1"/>
  <c r="E18" i="2"/>
  <c r="H18" i="2" s="1"/>
  <c r="I18" i="2" s="1"/>
  <c r="E16" i="2"/>
  <c r="H16" i="2" s="1"/>
  <c r="I16" i="2" s="1"/>
  <c r="H11" i="2"/>
  <c r="I11" i="2" s="1"/>
  <c r="E4" i="2"/>
  <c r="H41" i="2"/>
  <c r="I41" i="2" s="1"/>
  <c r="E30" i="2"/>
  <c r="H30" i="2" s="1"/>
  <c r="I30" i="2" s="1"/>
  <c r="F24" i="2"/>
  <c r="F19" i="2"/>
  <c r="H10" i="2"/>
  <c r="I10" i="2" s="1"/>
  <c r="F9" i="2"/>
  <c r="L9" i="2"/>
  <c r="B9" i="2" s="1"/>
  <c r="E8" i="2"/>
  <c r="L6" i="2"/>
  <c r="B6" i="2" s="1"/>
  <c r="E6" i="2" s="1"/>
  <c r="H6" i="2" s="1"/>
  <c r="I6" i="2" s="1"/>
  <c r="B2" i="2"/>
  <c r="H320" i="2" l="1"/>
  <c r="I320" i="2" s="1"/>
  <c r="H460" i="2"/>
  <c r="I460" i="2" s="1"/>
  <c r="H353" i="2"/>
  <c r="I353" i="2" s="1"/>
  <c r="H114" i="2"/>
  <c r="I114" i="2" s="1"/>
  <c r="H123" i="2"/>
  <c r="I123" i="2" s="1"/>
  <c r="H185" i="2"/>
  <c r="I185" i="2" s="1"/>
  <c r="H191" i="2"/>
  <c r="I191" i="2" s="1"/>
  <c r="H234" i="2"/>
  <c r="I234" i="2" s="1"/>
  <c r="H484" i="2"/>
  <c r="I484" i="2" s="1"/>
  <c r="H64" i="2"/>
  <c r="I64" i="2" s="1"/>
  <c r="H83" i="2"/>
  <c r="I83" i="2" s="1"/>
  <c r="H135" i="2"/>
  <c r="I135" i="2" s="1"/>
  <c r="H236" i="2"/>
  <c r="I236" i="2" s="1"/>
  <c r="H272" i="2"/>
  <c r="I272" i="2" s="1"/>
  <c r="H334" i="2"/>
  <c r="I334" i="2" s="1"/>
  <c r="H343" i="2"/>
  <c r="I343" i="2" s="1"/>
  <c r="H458" i="2"/>
  <c r="I458" i="2" s="1"/>
  <c r="H51" i="2"/>
  <c r="I51" i="2" s="1"/>
  <c r="H8" i="2"/>
  <c r="I8" i="2" s="1"/>
  <c r="H92" i="2"/>
  <c r="I92" i="2" s="1"/>
  <c r="H96" i="2"/>
  <c r="I96" i="2" s="1"/>
  <c r="H131" i="2"/>
  <c r="I131" i="2" s="1"/>
  <c r="H311" i="2"/>
  <c r="I311" i="2" s="1"/>
  <c r="H407" i="2"/>
  <c r="I407" i="2" s="1"/>
  <c r="H97" i="2"/>
  <c r="I97" i="2" s="1"/>
  <c r="H130" i="2"/>
  <c r="I130" i="2" s="1"/>
  <c r="H177" i="2"/>
  <c r="I177" i="2" s="1"/>
  <c r="H262" i="2"/>
  <c r="I262" i="2" s="1"/>
  <c r="H363" i="2"/>
  <c r="I363" i="2" s="1"/>
  <c r="H19" i="2"/>
  <c r="I19" i="2" s="1"/>
  <c r="H28" i="2"/>
  <c r="I28" i="2" s="1"/>
  <c r="H21" i="2"/>
  <c r="I21" i="2" s="1"/>
  <c r="H139" i="2"/>
  <c r="I139" i="2" s="1"/>
  <c r="H124" i="2"/>
  <c r="I124" i="2" s="1"/>
  <c r="H233" i="2"/>
  <c r="I233" i="2" s="1"/>
  <c r="H304" i="2"/>
  <c r="I304" i="2" s="1"/>
  <c r="H412" i="2"/>
  <c r="I412" i="2" s="1"/>
  <c r="H406" i="2"/>
  <c r="I406" i="2" s="1"/>
  <c r="H436" i="2"/>
  <c r="I436" i="2" s="1"/>
  <c r="H483" i="2"/>
  <c r="I483" i="2" s="1"/>
  <c r="H98" i="2"/>
  <c r="I98" i="2" s="1"/>
  <c r="H126" i="2"/>
  <c r="I126" i="2" s="1"/>
  <c r="H207" i="2"/>
  <c r="I207" i="2" s="1"/>
  <c r="E277" i="2"/>
  <c r="H277" i="2" s="1"/>
  <c r="I277" i="2" s="1"/>
  <c r="H339" i="2"/>
  <c r="I339" i="2" s="1"/>
  <c r="H355" i="2"/>
  <c r="I355" i="2" s="1"/>
  <c r="H372" i="2"/>
  <c r="I372" i="2" s="1"/>
  <c r="H488" i="2"/>
  <c r="I488" i="2" s="1"/>
  <c r="H40" i="2"/>
  <c r="I40" i="2" s="1"/>
  <c r="H79" i="2"/>
  <c r="I79" i="2" s="1"/>
  <c r="H77" i="2"/>
  <c r="I77" i="2" s="1"/>
  <c r="H159" i="2"/>
  <c r="I159" i="2" s="1"/>
  <c r="H244" i="2"/>
  <c r="I244" i="2" s="1"/>
  <c r="H240" i="2"/>
  <c r="I240" i="2" s="1"/>
  <c r="H258" i="2"/>
  <c r="I258" i="2" s="1"/>
  <c r="H285" i="2"/>
  <c r="I285" i="2" s="1"/>
  <c r="H327" i="2"/>
  <c r="I327" i="2" s="1"/>
  <c r="E325" i="2"/>
  <c r="H325" i="2" s="1"/>
  <c r="I325" i="2" s="1"/>
  <c r="H340" i="2"/>
  <c r="I340" i="2" s="1"/>
  <c r="H370" i="2"/>
  <c r="I370" i="2" s="1"/>
  <c r="H359" i="2"/>
  <c r="I359" i="2" s="1"/>
  <c r="H418" i="2"/>
  <c r="I418" i="2" s="1"/>
  <c r="H378" i="2"/>
  <c r="I378" i="2" s="1"/>
  <c r="H453" i="2"/>
  <c r="I453" i="2" s="1"/>
  <c r="H492" i="2"/>
  <c r="I492" i="2" s="1"/>
  <c r="H24" i="2"/>
  <c r="I24" i="2" s="1"/>
  <c r="H55" i="2"/>
  <c r="I55" i="2" s="1"/>
  <c r="E22" i="2"/>
  <c r="H22" i="2" s="1"/>
  <c r="I22" i="2" s="1"/>
  <c r="H71" i="2"/>
  <c r="I71" i="2" s="1"/>
  <c r="H80" i="2"/>
  <c r="I80" i="2" s="1"/>
  <c r="H91" i="2"/>
  <c r="I91" i="2" s="1"/>
  <c r="H108" i="2"/>
  <c r="I108" i="2" s="1"/>
  <c r="H179" i="2"/>
  <c r="I179" i="2" s="1"/>
  <c r="H165" i="2"/>
  <c r="I165" i="2" s="1"/>
  <c r="H4" i="2"/>
  <c r="I4" i="2" s="1"/>
  <c r="H87" i="2"/>
  <c r="I87" i="2" s="1"/>
  <c r="H105" i="2"/>
  <c r="I105" i="2" s="1"/>
  <c r="H174" i="2"/>
  <c r="I174" i="2" s="1"/>
  <c r="H200" i="2"/>
  <c r="I200" i="2" s="1"/>
  <c r="H221" i="2"/>
  <c r="I221" i="2" s="1"/>
  <c r="H280" i="2"/>
  <c r="I280" i="2" s="1"/>
  <c r="E261" i="2"/>
  <c r="H261" i="2" s="1"/>
  <c r="I261" i="2" s="1"/>
  <c r="H329" i="2"/>
  <c r="I329" i="2" s="1"/>
  <c r="H347" i="2"/>
  <c r="I347" i="2" s="1"/>
  <c r="H364" i="2"/>
  <c r="I364" i="2" s="1"/>
  <c r="H430" i="2"/>
  <c r="I430" i="2" s="1"/>
  <c r="H469" i="2"/>
  <c r="I469" i="2" s="1"/>
  <c r="H9" i="2"/>
  <c r="I9" i="2" s="1"/>
  <c r="H110" i="2"/>
  <c r="I110" i="2" s="1"/>
  <c r="H182" i="2"/>
  <c r="I182" i="2" s="1"/>
  <c r="H216" i="2"/>
  <c r="I216" i="2" s="1"/>
  <c r="H266" i="2"/>
  <c r="I266" i="2" s="1"/>
  <c r="H338" i="2"/>
  <c r="I338" i="2" s="1"/>
  <c r="H296" i="2"/>
  <c r="I296" i="2" s="1"/>
  <c r="H300" i="2"/>
  <c r="I300" i="2" s="1"/>
  <c r="H274" i="2"/>
  <c r="I274" i="2" s="1"/>
  <c r="H431" i="2"/>
  <c r="I431" i="2" s="1"/>
  <c r="C19" i="1"/>
  <c r="D19" i="1"/>
  <c r="F19" i="1"/>
  <c r="G19" i="1"/>
  <c r="F20" i="1"/>
  <c r="G20" i="1"/>
  <c r="D21" i="1"/>
  <c r="G21" i="1"/>
  <c r="C22" i="1"/>
  <c r="E22" i="1"/>
  <c r="F22" i="1"/>
  <c r="G22" i="1"/>
  <c r="E23" i="1"/>
  <c r="F23" i="1"/>
  <c r="G23" i="1"/>
  <c r="E24" i="1"/>
  <c r="F24" i="1"/>
  <c r="G24" i="1"/>
  <c r="D25" i="1"/>
  <c r="E25" i="1"/>
  <c r="G25" i="1"/>
  <c r="C26" i="1"/>
  <c r="F26" i="1"/>
  <c r="G26" i="1"/>
  <c r="D27" i="1"/>
  <c r="F27" i="1"/>
  <c r="G27" i="1"/>
  <c r="F28" i="1"/>
  <c r="G28" i="1"/>
  <c r="D29" i="1"/>
  <c r="E29" i="1"/>
  <c r="G29" i="1"/>
  <c r="C30" i="1"/>
  <c r="E30" i="1"/>
  <c r="F30" i="1"/>
  <c r="G30" i="1"/>
  <c r="E31" i="1"/>
  <c r="F31" i="1"/>
  <c r="G31" i="1"/>
  <c r="C33" i="1"/>
  <c r="F33" i="1"/>
  <c r="C34" i="1"/>
  <c r="C36" i="1"/>
  <c r="F36" i="1"/>
  <c r="E37" i="1"/>
  <c r="G37" i="1"/>
  <c r="C38" i="1"/>
  <c r="F38" i="1"/>
  <c r="G38" i="1"/>
  <c r="F39" i="1"/>
  <c r="G39" i="1"/>
  <c r="D40" i="1"/>
  <c r="G40" i="1"/>
  <c r="G41" i="1"/>
  <c r="C12" i="1"/>
  <c r="F12" i="1"/>
  <c r="G12" i="1"/>
  <c r="C13" i="1"/>
  <c r="E13" i="1"/>
  <c r="C14" i="1"/>
  <c r="F14" i="1"/>
  <c r="G14" i="1"/>
  <c r="G15" i="1"/>
  <c r="D15" i="1"/>
  <c r="F15" i="1"/>
  <c r="C16" i="1"/>
  <c r="F16" i="1"/>
  <c r="G16" i="1"/>
  <c r="G17" i="1"/>
  <c r="C17" i="1"/>
  <c r="E17" i="1"/>
  <c r="E18" i="1"/>
  <c r="C18" i="1"/>
  <c r="F18" i="1"/>
  <c r="G18" i="1"/>
  <c r="F41" i="1" l="1"/>
  <c r="E41" i="1"/>
  <c r="C41" i="1"/>
  <c r="D17" i="1"/>
  <c r="E16" i="1"/>
  <c r="D16" i="1"/>
  <c r="F13" i="1"/>
  <c r="E15" i="1"/>
  <c r="D18" i="1"/>
  <c r="E14" i="1"/>
  <c r="D14" i="1"/>
  <c r="B15" i="1"/>
  <c r="C15" i="1"/>
  <c r="D13" i="1"/>
  <c r="E12" i="1"/>
  <c r="F17" i="1"/>
  <c r="C40" i="1"/>
  <c r="C39" i="1"/>
  <c r="E36" i="1"/>
  <c r="F35" i="1"/>
  <c r="F34" i="1"/>
  <c r="G32" i="1"/>
  <c r="C29" i="1"/>
  <c r="C28" i="1"/>
  <c r="C27" i="1"/>
  <c r="D24" i="1"/>
  <c r="F21" i="1"/>
  <c r="D35" i="1"/>
  <c r="D33" i="1"/>
  <c r="D23" i="1"/>
  <c r="E26" i="1"/>
  <c r="C37" i="1"/>
  <c r="E33" i="1"/>
  <c r="F32" i="1"/>
  <c r="C25" i="1"/>
  <c r="C23" i="1"/>
  <c r="D20" i="1"/>
  <c r="E39" i="1"/>
  <c r="E21" i="1"/>
  <c r="D32" i="1"/>
  <c r="E19" i="1"/>
  <c r="F40" i="1"/>
  <c r="G36" i="1"/>
  <c r="E32" i="1"/>
  <c r="D31" i="1"/>
  <c r="F29" i="1"/>
  <c r="C21" i="1"/>
  <c r="C20" i="1"/>
  <c r="E27" i="1"/>
  <c r="E40" i="1"/>
  <c r="D39" i="1"/>
  <c r="F37" i="1"/>
  <c r="D37" i="1"/>
  <c r="G35" i="1"/>
  <c r="G34" i="1"/>
  <c r="G33" i="1"/>
  <c r="C32" i="1"/>
  <c r="D28" i="1"/>
  <c r="F25" i="1"/>
  <c r="C35" i="1"/>
  <c r="D38" i="1"/>
  <c r="D26" i="1"/>
  <c r="E38" i="1"/>
  <c r="E28" i="1"/>
  <c r="E20" i="1"/>
  <c r="G13" i="1"/>
  <c r="B26" i="1"/>
  <c r="B40" i="1"/>
  <c r="B39" i="1"/>
  <c r="B29" i="1"/>
  <c r="B28" i="1"/>
  <c r="B27" i="1"/>
  <c r="B21" i="1"/>
  <c r="B20" i="1"/>
  <c r="B37" i="1"/>
  <c r="B25" i="1"/>
  <c r="H41" i="1"/>
  <c r="H39" i="1"/>
  <c r="H40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12" i="1"/>
  <c r="H13" i="1"/>
  <c r="H14" i="1"/>
  <c r="H15" i="1"/>
  <c r="H16" i="1"/>
  <c r="H17" i="1"/>
  <c r="H18" i="1"/>
  <c r="H19" i="1"/>
  <c r="D41" i="1" l="1"/>
  <c r="C31" i="1"/>
  <c r="D12" i="1"/>
  <c r="D22" i="1"/>
  <c r="B34" i="1"/>
  <c r="D34" i="1"/>
  <c r="B16" i="1"/>
  <c r="D36" i="1"/>
  <c r="B30" i="1"/>
  <c r="D30" i="1"/>
  <c r="E34" i="1"/>
  <c r="B14" i="1"/>
  <c r="B31" i="1"/>
  <c r="E35" i="1"/>
  <c r="B24" i="1"/>
  <c r="C24" i="1"/>
  <c r="D8" i="1"/>
  <c r="B17" i="1"/>
  <c r="B32" i="1"/>
  <c r="B18" i="1"/>
  <c r="B19" i="1"/>
  <c r="B38" i="1"/>
  <c r="B35" i="1"/>
  <c r="B33" i="1"/>
  <c r="B23" i="1"/>
  <c r="J3" i="2"/>
  <c r="K3" i="2"/>
  <c r="A3" i="2" s="1"/>
  <c r="C3" i="1" s="1"/>
  <c r="H5" i="1"/>
  <c r="H6" i="1"/>
  <c r="H7" i="1"/>
  <c r="H8" i="1"/>
  <c r="H9" i="1"/>
  <c r="H10" i="1"/>
  <c r="H11" i="1"/>
  <c r="C4" i="1"/>
  <c r="C10" i="1"/>
  <c r="C6" i="1"/>
  <c r="K2" i="2"/>
  <c r="E11" i="1"/>
  <c r="C5" i="1"/>
  <c r="C7" i="1"/>
  <c r="C8" i="1"/>
  <c r="C11" i="1"/>
  <c r="D4" i="1"/>
  <c r="D5" i="1"/>
  <c r="D6" i="1"/>
  <c r="D7" i="1"/>
  <c r="D9" i="1"/>
  <c r="D10" i="1"/>
  <c r="D11" i="1"/>
  <c r="G4" i="1"/>
  <c r="F5" i="1"/>
  <c r="G5" i="1"/>
  <c r="G6" i="1"/>
  <c r="F7" i="1"/>
  <c r="B7" i="1"/>
  <c r="G7" i="1"/>
  <c r="G8" i="1"/>
  <c r="F9" i="1"/>
  <c r="G9" i="1"/>
  <c r="G10" i="1"/>
  <c r="F11" i="1"/>
  <c r="G11" i="1"/>
  <c r="H3" i="1"/>
  <c r="H4" i="1"/>
  <c r="M3" i="2"/>
  <c r="N3" i="2"/>
  <c r="P3" i="2"/>
  <c r="Q3" i="2"/>
  <c r="R3" i="2"/>
  <c r="S3" i="2"/>
  <c r="T3" i="2"/>
  <c r="U3" i="2"/>
  <c r="X3" i="2"/>
  <c r="Y3" i="2"/>
  <c r="Z3" i="2"/>
  <c r="AA3" i="2"/>
  <c r="B8" i="1" l="1"/>
  <c r="B22" i="1"/>
  <c r="B12" i="1"/>
  <c r="B13" i="1"/>
  <c r="B41" i="1"/>
  <c r="B36" i="1"/>
  <c r="E10" i="1"/>
  <c r="E8" i="1"/>
  <c r="E6" i="1"/>
  <c r="E4" i="1"/>
  <c r="E7" i="1"/>
  <c r="B9" i="1"/>
  <c r="F8" i="1"/>
  <c r="F4" i="1"/>
  <c r="D3" i="2"/>
  <c r="F3" i="1" s="1"/>
  <c r="B5" i="1"/>
  <c r="C9" i="1"/>
  <c r="B10" i="1"/>
  <c r="B4" i="1"/>
  <c r="E9" i="1"/>
  <c r="E5" i="1"/>
  <c r="F10" i="1"/>
  <c r="F6" i="1"/>
  <c r="G3" i="2"/>
  <c r="G3" i="1" s="1"/>
  <c r="C3" i="2"/>
  <c r="B6" i="1"/>
  <c r="B11" i="1"/>
  <c r="O3" i="2"/>
  <c r="L3" i="2" s="1"/>
  <c r="B3" i="2" l="1"/>
  <c r="D3" i="1" s="1"/>
  <c r="E3" i="1"/>
  <c r="F3" i="2"/>
  <c r="E3" i="2"/>
  <c r="H3" i="2" l="1"/>
  <c r="I3" i="2" l="1"/>
  <c r="B3" i="1" s="1"/>
  <c r="H2" i="1"/>
  <c r="Y2" i="2"/>
  <c r="AA2" i="2"/>
  <c r="Z2" i="2"/>
  <c r="X2" i="2"/>
  <c r="G2" i="2" l="1"/>
  <c r="G2" i="1" s="1"/>
  <c r="D2" i="2"/>
  <c r="F2" i="1" s="1"/>
  <c r="J2" i="2"/>
  <c r="A2" i="2" s="1"/>
  <c r="C2" i="1" s="1"/>
  <c r="T2" i="2"/>
  <c r="E2" i="1" l="1"/>
  <c r="F2" i="2"/>
  <c r="U2" i="2"/>
  <c r="S2" i="2"/>
  <c r="R2" i="2"/>
  <c r="Q2" i="2"/>
  <c r="P2" i="2"/>
  <c r="M2" i="2"/>
  <c r="N2" i="2"/>
  <c r="O2" i="2" l="1"/>
  <c r="L2" i="2" s="1"/>
  <c r="D2" i="1" s="1"/>
  <c r="E2" i="2" l="1"/>
  <c r="H2" i="2" s="1"/>
  <c r="I2" i="2" l="1"/>
  <c r="B2" i="1" s="1"/>
</calcChain>
</file>

<file path=xl/sharedStrings.xml><?xml version="1.0" encoding="utf-8"?>
<sst xmlns="http://schemas.openxmlformats.org/spreadsheetml/2006/main" count="448" uniqueCount="443">
  <si>
    <t>:欠席率</t>
    <rPh sb="1" eb="3">
      <t>ケッセキ</t>
    </rPh>
    <rPh sb="3" eb="4">
      <t>リツ</t>
    </rPh>
    <phoneticPr fontId="1"/>
  </si>
  <si>
    <t>就労時間</t>
    <rPh sb="0" eb="2">
      <t>シュウロウ</t>
    </rPh>
    <rPh sb="2" eb="4">
      <t>ジカン</t>
    </rPh>
    <phoneticPr fontId="1"/>
  </si>
  <si>
    <t>問2
登校日</t>
    <rPh sb="0" eb="1">
      <t>トイ</t>
    </rPh>
    <phoneticPr fontId="1"/>
  </si>
  <si>
    <t>問3
休み</t>
    <rPh sb="0" eb="1">
      <t>トイ</t>
    </rPh>
    <phoneticPr fontId="1"/>
  </si>
  <si>
    <t>問4-1
労働日数</t>
    <rPh sb="0" eb="1">
      <t>トイ</t>
    </rPh>
    <rPh sb="5" eb="7">
      <t>ロウドウ</t>
    </rPh>
    <rPh sb="7" eb="9">
      <t>ニッスウ</t>
    </rPh>
    <phoneticPr fontId="1"/>
  </si>
  <si>
    <t>調整</t>
    <rPh sb="0" eb="2">
      <t>チョウセイ</t>
    </rPh>
    <phoneticPr fontId="1"/>
  </si>
  <si>
    <t>問5
就労形態</t>
    <rPh sb="0" eb="1">
      <t>トイ</t>
    </rPh>
    <rPh sb="3" eb="5">
      <t>シュウロウ</t>
    </rPh>
    <rPh sb="5" eb="7">
      <t>ケイタイ</t>
    </rPh>
    <phoneticPr fontId="1"/>
  </si>
  <si>
    <t>家事時間</t>
    <rPh sb="0" eb="2">
      <t>カジ</t>
    </rPh>
    <rPh sb="2" eb="4">
      <t>ジカン</t>
    </rPh>
    <phoneticPr fontId="1"/>
  </si>
  <si>
    <t>問7-1
育児(時)</t>
    <rPh sb="0" eb="1">
      <t>トイ</t>
    </rPh>
    <rPh sb="5" eb="7">
      <t>イクジ</t>
    </rPh>
    <rPh sb="8" eb="9">
      <t>ジ</t>
    </rPh>
    <phoneticPr fontId="1"/>
  </si>
  <si>
    <t>問7-2
育児(分)</t>
    <rPh sb="0" eb="1">
      <t>トイ</t>
    </rPh>
    <rPh sb="5" eb="7">
      <t>イクジ</t>
    </rPh>
    <rPh sb="8" eb="9">
      <t>フン</t>
    </rPh>
    <phoneticPr fontId="1"/>
  </si>
  <si>
    <t>問7-3
介護(時)</t>
    <rPh sb="0" eb="1">
      <t>トイ</t>
    </rPh>
    <rPh sb="5" eb="7">
      <t>カイゴ</t>
    </rPh>
    <rPh sb="8" eb="9">
      <t>ジ</t>
    </rPh>
    <phoneticPr fontId="1"/>
  </si>
  <si>
    <t>問7-4
介護(分)</t>
    <rPh sb="0" eb="1">
      <t>トイ</t>
    </rPh>
    <rPh sb="5" eb="7">
      <t>カイゴ</t>
    </rPh>
    <rPh sb="8" eb="9">
      <t>フン</t>
    </rPh>
    <phoneticPr fontId="1"/>
  </si>
  <si>
    <t>育児時間</t>
    <rPh sb="0" eb="2">
      <t>イクジ</t>
    </rPh>
    <rPh sb="2" eb="4">
      <t>ジカン</t>
    </rPh>
    <phoneticPr fontId="1"/>
  </si>
  <si>
    <t>介護時間</t>
    <rPh sb="0" eb="2">
      <t>カイゴ</t>
    </rPh>
    <rPh sb="2" eb="4">
      <t>ジカン</t>
    </rPh>
    <phoneticPr fontId="1"/>
  </si>
  <si>
    <t>問8-1
学習(日)</t>
    <rPh sb="0" eb="1">
      <t>トイ</t>
    </rPh>
    <rPh sb="5" eb="7">
      <t>ガクシュウ</t>
    </rPh>
    <rPh sb="8" eb="9">
      <t>ヒ</t>
    </rPh>
    <phoneticPr fontId="1"/>
  </si>
  <si>
    <t>問8-2
学習(時)</t>
    <rPh sb="0" eb="1">
      <t>トイ</t>
    </rPh>
    <rPh sb="5" eb="7">
      <t>ガクシュウ</t>
    </rPh>
    <rPh sb="8" eb="9">
      <t>ジ</t>
    </rPh>
    <phoneticPr fontId="1"/>
  </si>
  <si>
    <t>問8-3
学習(分)</t>
    <rPh sb="0" eb="1">
      <t>トイ</t>
    </rPh>
    <rPh sb="5" eb="7">
      <t>ガクシュウ</t>
    </rPh>
    <rPh sb="8" eb="9">
      <t>フン</t>
    </rPh>
    <phoneticPr fontId="1"/>
  </si>
  <si>
    <t>学習時間</t>
    <rPh sb="0" eb="2">
      <t>ガクシュウ</t>
    </rPh>
    <rPh sb="2" eb="4">
      <t>ジカン</t>
    </rPh>
    <phoneticPr fontId="1"/>
  </si>
  <si>
    <t>問9-1
治療</t>
    <rPh sb="0" eb="1">
      <t>トイ</t>
    </rPh>
    <rPh sb="5" eb="7">
      <t>チリョウ</t>
    </rPh>
    <phoneticPr fontId="1"/>
  </si>
  <si>
    <t>問9-2
デイケア</t>
    <rPh sb="0" eb="1">
      <t>トイ</t>
    </rPh>
    <phoneticPr fontId="1"/>
  </si>
  <si>
    <t>学生</t>
    <rPh sb="0" eb="2">
      <t>ガクセイ</t>
    </rPh>
    <phoneticPr fontId="1"/>
  </si>
  <si>
    <t>問10-1
趣味等</t>
    <rPh sb="0" eb="1">
      <t>トイ</t>
    </rPh>
    <rPh sb="6" eb="8">
      <t>シュミ</t>
    </rPh>
    <rPh sb="8" eb="9">
      <t>トウ</t>
    </rPh>
    <phoneticPr fontId="1"/>
  </si>
  <si>
    <t>問10-2
交流有</t>
    <rPh sb="6" eb="8">
      <t>コウリュウ</t>
    </rPh>
    <rPh sb="8" eb="9">
      <t>ユウ</t>
    </rPh>
    <phoneticPr fontId="1"/>
  </si>
  <si>
    <t>問10-3
自治等</t>
    <rPh sb="0" eb="1">
      <t>トイ</t>
    </rPh>
    <rPh sb="6" eb="8">
      <t>ジチ</t>
    </rPh>
    <rPh sb="8" eb="9">
      <t>トウ</t>
    </rPh>
    <phoneticPr fontId="1"/>
  </si>
  <si>
    <t>問10-4
交流有</t>
    <rPh sb="6" eb="8">
      <t>コウリュウ</t>
    </rPh>
    <rPh sb="8" eb="9">
      <t>ユウ</t>
    </rPh>
    <phoneticPr fontId="1"/>
  </si>
  <si>
    <t>余暇活動</t>
    <rPh sb="0" eb="2">
      <t>ヨカ</t>
    </rPh>
    <rPh sb="2" eb="4">
      <t>カツドウ</t>
    </rPh>
    <phoneticPr fontId="1"/>
  </si>
  <si>
    <t>SOFAS</t>
    <phoneticPr fontId="1"/>
  </si>
  <si>
    <t>調整済み
労働時間</t>
    <rPh sb="0" eb="2">
      <t>チョウセイ</t>
    </rPh>
    <rPh sb="2" eb="3">
      <t>ズ</t>
    </rPh>
    <rPh sb="5" eb="7">
      <t>ロウドウ</t>
    </rPh>
    <rPh sb="7" eb="9">
      <t>ジカン</t>
    </rPh>
    <phoneticPr fontId="1"/>
  </si>
  <si>
    <t>社会活動
合計時間</t>
    <rPh sb="0" eb="2">
      <t>シャカイ</t>
    </rPh>
    <rPh sb="2" eb="4">
      <t>カツドウ</t>
    </rPh>
    <rPh sb="5" eb="7">
      <t>ゴウケイ</t>
    </rPh>
    <rPh sb="7" eb="9">
      <t>ジカン</t>
    </rPh>
    <phoneticPr fontId="1"/>
  </si>
  <si>
    <t>仕事</t>
    <rPh sb="0" eb="2">
      <t>シゴト</t>
    </rPh>
    <phoneticPr fontId="1"/>
  </si>
  <si>
    <t>社会的活動</t>
    <rPh sb="0" eb="3">
      <t>シャカイテキ</t>
    </rPh>
    <rPh sb="3" eb="5">
      <t>カツドウ</t>
    </rPh>
    <phoneticPr fontId="1"/>
  </si>
  <si>
    <t>不和</t>
    <rPh sb="0" eb="2">
      <t>フワ</t>
    </rPh>
    <phoneticPr fontId="1"/>
  </si>
  <si>
    <t>交流</t>
    <rPh sb="0" eb="2">
      <t>コウリュウ</t>
    </rPh>
    <phoneticPr fontId="1"/>
  </si>
  <si>
    <t>社交</t>
    <rPh sb="0" eb="2">
      <t>シャコウ</t>
    </rPh>
    <phoneticPr fontId="1"/>
  </si>
  <si>
    <t>家族</t>
    <rPh sb="0" eb="2">
      <t>カゾク</t>
    </rPh>
    <phoneticPr fontId="1"/>
  </si>
  <si>
    <t>非学生</t>
    <rPh sb="0" eb="1">
      <t>ヒ</t>
    </rPh>
    <rPh sb="1" eb="3">
      <t>ガクセイ</t>
    </rPh>
    <phoneticPr fontId="1"/>
  </si>
  <si>
    <t>ID</t>
    <phoneticPr fontId="1"/>
  </si>
  <si>
    <t>治療
デイケア</t>
    <rPh sb="0" eb="2">
      <t>チリョウ</t>
    </rPh>
    <phoneticPr fontId="1"/>
  </si>
  <si>
    <t>交流
(他者)</t>
    <rPh sb="4" eb="6">
      <t>タシャ</t>
    </rPh>
    <phoneticPr fontId="1"/>
  </si>
  <si>
    <t>学校</t>
    <rPh sb="0" eb="2">
      <t>ガッコウ</t>
    </rPh>
    <phoneticPr fontId="1"/>
  </si>
  <si>
    <t>問13
不和(軽)</t>
    <rPh sb="0" eb="1">
      <t>トイ</t>
    </rPh>
    <rPh sb="4" eb="6">
      <t>フワ</t>
    </rPh>
    <rPh sb="7" eb="8">
      <t>カル</t>
    </rPh>
    <phoneticPr fontId="1"/>
  </si>
  <si>
    <t>問14
不和(重)</t>
    <rPh sb="0" eb="1">
      <t>トイ</t>
    </rPh>
    <rPh sb="4" eb="6">
      <t>フワ</t>
    </rPh>
    <rPh sb="7" eb="8">
      <t>ジュウ</t>
    </rPh>
    <phoneticPr fontId="1"/>
  </si>
  <si>
    <t>不和(軽)</t>
    <rPh sb="0" eb="2">
      <t>フワ</t>
    </rPh>
    <rPh sb="3" eb="4">
      <t>カル</t>
    </rPh>
    <phoneticPr fontId="1"/>
  </si>
  <si>
    <t>不和(重)</t>
    <rPh sb="0" eb="2">
      <t>フワ</t>
    </rPh>
    <rPh sb="3" eb="4">
      <t>ジュウ</t>
    </rPh>
    <phoneticPr fontId="1"/>
  </si>
  <si>
    <t>家族(軽)</t>
    <rPh sb="0" eb="2">
      <t>カゾク</t>
    </rPh>
    <rPh sb="3" eb="4">
      <t>カル</t>
    </rPh>
    <phoneticPr fontId="1"/>
  </si>
  <si>
    <t>家族(重)</t>
    <rPh sb="0" eb="2">
      <t>カゾク</t>
    </rPh>
    <rPh sb="3" eb="4">
      <t>ジュウ</t>
    </rPh>
    <phoneticPr fontId="1"/>
  </si>
  <si>
    <t>問15
家族(軽)</t>
    <rPh sb="0" eb="1">
      <t>トイ</t>
    </rPh>
    <rPh sb="4" eb="6">
      <t>カゾク</t>
    </rPh>
    <rPh sb="7" eb="8">
      <t>カル</t>
    </rPh>
    <phoneticPr fontId="1"/>
  </si>
  <si>
    <t>問16
家族(重)</t>
    <rPh sb="0" eb="1">
      <t>トイ</t>
    </rPh>
    <rPh sb="4" eb="6">
      <t>カゾク</t>
    </rPh>
    <rPh sb="7" eb="8">
      <t>ジュウ</t>
    </rPh>
    <phoneticPr fontId="1"/>
  </si>
  <si>
    <t>0001</t>
    <phoneticPr fontId="1"/>
  </si>
  <si>
    <t>検索文字列</t>
    <rPh sb="0" eb="2">
      <t>ケンサク</t>
    </rPh>
    <rPh sb="2" eb="5">
      <t>モジレツ</t>
    </rPh>
    <phoneticPr fontId="1"/>
  </si>
  <si>
    <t>SOFAS値</t>
    <rPh sb="5" eb="6">
      <t>チ</t>
    </rPh>
    <phoneticPr fontId="1"/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</si>
  <si>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</si>
  <si>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</si>
  <si>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</si>
  <si>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</si>
  <si>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</si>
  <si>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</si>
  <si>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</si>
  <si>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</si>
  <si>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</si>
  <si>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問4-2
労働時間
(時間)</t>
    <rPh sb="0" eb="1">
      <t>トイ</t>
    </rPh>
    <rPh sb="5" eb="7">
      <t>ロウドウ</t>
    </rPh>
    <rPh sb="7" eb="9">
      <t>ジカン</t>
    </rPh>
    <rPh sb="11" eb="13">
      <t>ジカン</t>
    </rPh>
    <phoneticPr fontId="1"/>
  </si>
  <si>
    <t>問4-3
労働時間
(分)</t>
    <rPh sb="0" eb="1">
      <t>トイ</t>
    </rPh>
    <rPh sb="5" eb="7">
      <t>ロウドウ</t>
    </rPh>
    <rPh sb="7" eb="9">
      <t>ジカン</t>
    </rPh>
    <rPh sb="11" eb="12">
      <t>フン</t>
    </rPh>
    <phoneticPr fontId="1"/>
  </si>
  <si>
    <t>問6-1
平日家事
(時)</t>
    <rPh sb="0" eb="1">
      <t>トイ</t>
    </rPh>
    <rPh sb="5" eb="7">
      <t>ヘイジツ</t>
    </rPh>
    <rPh sb="7" eb="9">
      <t>カジ</t>
    </rPh>
    <rPh sb="11" eb="12">
      <t>ジ</t>
    </rPh>
    <phoneticPr fontId="1"/>
  </si>
  <si>
    <t>問6-2
平日家事
(分)</t>
    <rPh sb="0" eb="1">
      <t>トイ</t>
    </rPh>
    <rPh sb="5" eb="7">
      <t>ヘイジツ</t>
    </rPh>
    <rPh sb="7" eb="9">
      <t>カジ</t>
    </rPh>
    <rPh sb="11" eb="12">
      <t>フン</t>
    </rPh>
    <phoneticPr fontId="1"/>
  </si>
  <si>
    <t>問6-3
休日家事
(時)</t>
    <rPh sb="0" eb="1">
      <t>トイ</t>
    </rPh>
    <rPh sb="5" eb="7">
      <t>キュウジツ</t>
    </rPh>
    <rPh sb="7" eb="9">
      <t>カジ</t>
    </rPh>
    <rPh sb="11" eb="12">
      <t>ジ</t>
    </rPh>
    <phoneticPr fontId="1"/>
  </si>
  <si>
    <t>問6-2
休日家事
(分)</t>
    <rPh sb="0" eb="1">
      <t>トイ</t>
    </rPh>
    <rPh sb="5" eb="7">
      <t>キュウジツ</t>
    </rPh>
    <rPh sb="7" eb="9">
      <t>カジ</t>
    </rPh>
    <rPh sb="11" eb="12">
      <t>フン</t>
    </rPh>
    <phoneticPr fontId="1"/>
  </si>
  <si>
    <t>問12
交流
(その他)</t>
    <rPh sb="0" eb="1">
      <t>トイ</t>
    </rPh>
    <rPh sb="4" eb="6">
      <t>コウリュウ</t>
    </rPh>
    <rPh sb="10" eb="11">
      <t>タ</t>
    </rPh>
    <phoneticPr fontId="1"/>
  </si>
  <si>
    <t>問1
状態選択</t>
    <rPh sb="0" eb="1">
      <t>トイ</t>
    </rPh>
    <rPh sb="3" eb="5">
      <t>ジョウタイ</t>
    </rPh>
    <rPh sb="5" eb="7">
      <t>センタク</t>
    </rPh>
    <phoneticPr fontId="1"/>
  </si>
  <si>
    <t>AAA</t>
  </si>
  <si>
    <t>AAB</t>
  </si>
  <si>
    <t>ABA</t>
  </si>
  <si>
    <t>BAA</t>
  </si>
  <si>
    <t>ABB</t>
  </si>
  <si>
    <t>BAB</t>
  </si>
  <si>
    <t>BBA</t>
  </si>
  <si>
    <t>BBB</t>
  </si>
  <si>
    <t>AAC</t>
  </si>
  <si>
    <t>ACA</t>
  </si>
  <si>
    <t>CAA</t>
  </si>
  <si>
    <t>ABC</t>
  </si>
  <si>
    <t>BAC</t>
  </si>
  <si>
    <t>ACB</t>
  </si>
  <si>
    <t>BCA</t>
  </si>
  <si>
    <t>CBA</t>
  </si>
  <si>
    <t>CAB</t>
  </si>
  <si>
    <t>BBC</t>
  </si>
  <si>
    <t>CBB</t>
  </si>
  <si>
    <t>BCB</t>
  </si>
  <si>
    <t>ACC</t>
  </si>
  <si>
    <t>CCA</t>
  </si>
  <si>
    <t>CAC</t>
  </si>
  <si>
    <t>BCC</t>
  </si>
  <si>
    <t>CCB</t>
  </si>
  <si>
    <t>CBC</t>
  </si>
  <si>
    <t>CCC</t>
  </si>
  <si>
    <t>AAD</t>
  </si>
  <si>
    <t>ADA</t>
  </si>
  <si>
    <t>DAA</t>
  </si>
  <si>
    <t>ABD</t>
  </si>
  <si>
    <t>BAD</t>
  </si>
  <si>
    <t>ADB</t>
  </si>
  <si>
    <t>BDA</t>
  </si>
  <si>
    <t>DBA</t>
  </si>
  <si>
    <t>DAB</t>
  </si>
  <si>
    <t>BBD</t>
  </si>
  <si>
    <t>BDB</t>
  </si>
  <si>
    <t>DBB</t>
  </si>
  <si>
    <t>ACD</t>
  </si>
  <si>
    <t>CAD</t>
  </si>
  <si>
    <t>ADC</t>
  </si>
  <si>
    <t>CDA</t>
  </si>
  <si>
    <t>DCA</t>
  </si>
  <si>
    <t>DAC</t>
  </si>
  <si>
    <t>BCD</t>
  </si>
  <si>
    <t>CBD</t>
  </si>
  <si>
    <t>BDC</t>
  </si>
  <si>
    <t>CDB</t>
  </si>
  <si>
    <t>DCB</t>
  </si>
  <si>
    <t>DBC</t>
  </si>
  <si>
    <t>CCD</t>
  </si>
  <si>
    <t>CDC</t>
  </si>
  <si>
    <t>DCC</t>
  </si>
  <si>
    <t>ADD</t>
  </si>
  <si>
    <t>DDA</t>
  </si>
  <si>
    <t>DAD</t>
  </si>
  <si>
    <t>BDD</t>
  </si>
  <si>
    <t>DDB</t>
  </si>
  <si>
    <t>DBD</t>
  </si>
  <si>
    <t>CDD</t>
  </si>
  <si>
    <t>DDC</t>
  </si>
  <si>
    <t>DCD</t>
  </si>
  <si>
    <t>DDD</t>
  </si>
  <si>
    <t>AAE</t>
  </si>
  <si>
    <t>AEA</t>
  </si>
  <si>
    <t>EAA</t>
  </si>
  <si>
    <t>ABE</t>
  </si>
  <si>
    <t>BAE</t>
  </si>
  <si>
    <t>AEB</t>
  </si>
  <si>
    <t>BEA</t>
  </si>
  <si>
    <t>EBA</t>
  </si>
  <si>
    <t>EAB</t>
  </si>
  <si>
    <t>BBE</t>
  </si>
  <si>
    <t>EBB</t>
  </si>
  <si>
    <t>BEB</t>
  </si>
  <si>
    <t>ACE</t>
  </si>
  <si>
    <t>CAE</t>
  </si>
  <si>
    <t>AEC</t>
  </si>
  <si>
    <t>CEA</t>
  </si>
  <si>
    <t>ECA</t>
  </si>
  <si>
    <t>EAC</t>
  </si>
  <si>
    <t>BCE</t>
  </si>
  <si>
    <t>CBE</t>
  </si>
  <si>
    <t>BEC</t>
  </si>
  <si>
    <t>CEB</t>
  </si>
  <si>
    <t>ECB</t>
  </si>
  <si>
    <t>EBC</t>
  </si>
  <si>
    <t>CCE</t>
  </si>
  <si>
    <t>ECC</t>
  </si>
  <si>
    <t>CEC</t>
  </si>
  <si>
    <t>ADE</t>
  </si>
  <si>
    <t>DAE</t>
  </si>
  <si>
    <t>AED</t>
  </si>
  <si>
    <t>DEA</t>
  </si>
  <si>
    <t>EDA</t>
  </si>
  <si>
    <t>EAD</t>
  </si>
  <si>
    <t>BDE</t>
  </si>
  <si>
    <t>DBE</t>
  </si>
  <si>
    <t>BED</t>
  </si>
  <si>
    <t>DEB</t>
  </si>
  <si>
    <t>EDB</t>
  </si>
  <si>
    <t>EBD</t>
  </si>
  <si>
    <t>CDE</t>
  </si>
  <si>
    <t>DCE</t>
  </si>
  <si>
    <t>CED</t>
  </si>
  <si>
    <t>DEC</t>
  </si>
  <si>
    <t>EDC</t>
  </si>
  <si>
    <t>ECD</t>
  </si>
  <si>
    <t>DDE</t>
  </si>
  <si>
    <t>EDD</t>
  </si>
  <si>
    <t>DED</t>
  </si>
  <si>
    <t>AEE</t>
  </si>
  <si>
    <t>EEA</t>
  </si>
  <si>
    <t>EAE</t>
  </si>
  <si>
    <t>BEE</t>
  </si>
  <si>
    <t>EEB</t>
  </si>
  <si>
    <t>EBE</t>
  </si>
  <si>
    <t>CEE</t>
  </si>
  <si>
    <t>EEC</t>
  </si>
  <si>
    <t>ECE</t>
  </si>
  <si>
    <t>DEE</t>
  </si>
  <si>
    <t>EED</t>
  </si>
  <si>
    <t>EDE</t>
  </si>
  <si>
    <t>EEE</t>
  </si>
  <si>
    <t>AAF</t>
  </si>
  <si>
    <t>AFA</t>
  </si>
  <si>
    <t>FAA</t>
  </si>
  <si>
    <t>ABF</t>
  </si>
  <si>
    <t>BAF</t>
  </si>
  <si>
    <t>AFB</t>
  </si>
  <si>
    <t>BFA</t>
  </si>
  <si>
    <t>FBA</t>
  </si>
  <si>
    <t>FAB</t>
  </si>
  <si>
    <t>BBF</t>
  </si>
  <si>
    <t>FBB</t>
  </si>
  <si>
    <t>BFB</t>
  </si>
  <si>
    <t>ACF</t>
  </si>
  <si>
    <t>CAF</t>
  </si>
  <si>
    <t>AFC</t>
  </si>
  <si>
    <t>CFA</t>
  </si>
  <si>
    <t>FCA</t>
  </si>
  <si>
    <t>FAC</t>
  </si>
  <si>
    <t>BCF</t>
  </si>
  <si>
    <t>CBF</t>
  </si>
  <si>
    <t>BFC</t>
  </si>
  <si>
    <t>CFB</t>
  </si>
  <si>
    <t>FCB</t>
  </si>
  <si>
    <t>FBC</t>
  </si>
  <si>
    <t>CCF</t>
  </si>
  <si>
    <t>FCC</t>
  </si>
  <si>
    <t>CFC</t>
  </si>
  <si>
    <t>ADF</t>
  </si>
  <si>
    <t>DAF</t>
  </si>
  <si>
    <t>AFD</t>
  </si>
  <si>
    <t>DFA</t>
  </si>
  <si>
    <t>FDA</t>
  </si>
  <si>
    <t>FAD</t>
  </si>
  <si>
    <t>BDF</t>
  </si>
  <si>
    <t>DBF</t>
  </si>
  <si>
    <t>BFD</t>
  </si>
  <si>
    <t>DFB</t>
  </si>
  <si>
    <t>FDB</t>
  </si>
  <si>
    <t>FBD</t>
  </si>
  <si>
    <t>CDF</t>
  </si>
  <si>
    <t>DCF</t>
  </si>
  <si>
    <t>CFD</t>
  </si>
  <si>
    <t>DFC</t>
  </si>
  <si>
    <t>FDC</t>
  </si>
  <si>
    <t>FCD</t>
  </si>
  <si>
    <t>DDF</t>
  </si>
  <si>
    <t>FDD</t>
  </si>
  <si>
    <t>DFD</t>
  </si>
  <si>
    <t>AEF</t>
  </si>
  <si>
    <t>EAF</t>
  </si>
  <si>
    <t>AFE</t>
  </si>
  <si>
    <t>EFA</t>
  </si>
  <si>
    <t>FEA</t>
  </si>
  <si>
    <t>FAE</t>
  </si>
  <si>
    <t>BEF</t>
  </si>
  <si>
    <t>EBF</t>
  </si>
  <si>
    <t>BFE</t>
  </si>
  <si>
    <t>EFB</t>
  </si>
  <si>
    <t>FEB</t>
  </si>
  <si>
    <t>FBE</t>
  </si>
  <si>
    <t>CEF</t>
  </si>
  <si>
    <t>ECF</t>
  </si>
  <si>
    <t>CFE</t>
  </si>
  <si>
    <t>EFC</t>
  </si>
  <si>
    <t>FEC</t>
  </si>
  <si>
    <t>FCE</t>
  </si>
  <si>
    <t>DEF</t>
  </si>
  <si>
    <t>EDF</t>
  </si>
  <si>
    <t>DFE</t>
  </si>
  <si>
    <t>EFD</t>
  </si>
  <si>
    <t>FED</t>
  </si>
  <si>
    <t>FDE</t>
  </si>
  <si>
    <t>EEF</t>
  </si>
  <si>
    <t>FEE</t>
  </si>
  <si>
    <t>EFE</t>
  </si>
  <si>
    <t>AFF</t>
  </si>
  <si>
    <t>FFA</t>
  </si>
  <si>
    <t>FAF</t>
  </si>
  <si>
    <t>BFF</t>
  </si>
  <si>
    <t>FFB</t>
  </si>
  <si>
    <t>FBF</t>
  </si>
  <si>
    <t>CFF</t>
  </si>
  <si>
    <t>FFC</t>
  </si>
  <si>
    <t>FCF</t>
  </si>
  <si>
    <t>DFF</t>
  </si>
  <si>
    <t>FFD</t>
  </si>
  <si>
    <t>FDF</t>
  </si>
  <si>
    <t>EFF</t>
  </si>
  <si>
    <t>FFE</t>
  </si>
  <si>
    <t>FEF</t>
  </si>
  <si>
    <t>FFF</t>
  </si>
  <si>
    <t>AAG</t>
  </si>
  <si>
    <t>AGA</t>
  </si>
  <si>
    <t>GAA</t>
  </si>
  <si>
    <t>ABG</t>
  </si>
  <si>
    <t>BAG</t>
  </si>
  <si>
    <t>AGB</t>
  </si>
  <si>
    <t>BGA</t>
  </si>
  <si>
    <t>GBA</t>
  </si>
  <si>
    <t>GAB</t>
  </si>
  <si>
    <t>BBG</t>
  </si>
  <si>
    <t>GBB</t>
  </si>
  <si>
    <t>BGB</t>
  </si>
  <si>
    <t>ACG</t>
  </si>
  <si>
    <t>CAG</t>
  </si>
  <si>
    <t>AGC</t>
  </si>
  <si>
    <t>CGA</t>
  </si>
  <si>
    <t>GCA</t>
  </si>
  <si>
    <t>GAC</t>
  </si>
  <si>
    <t>BCG</t>
  </si>
  <si>
    <t>CBG</t>
  </si>
  <si>
    <t>BGC</t>
  </si>
  <si>
    <t>CGB</t>
  </si>
  <si>
    <t>GCB</t>
  </si>
  <si>
    <t>GBC</t>
  </si>
  <si>
    <t>CCG</t>
  </si>
  <si>
    <t>GCC</t>
  </si>
  <si>
    <t>CGC</t>
  </si>
  <si>
    <t>ADG</t>
  </si>
  <si>
    <t>DAG</t>
  </si>
  <si>
    <t>AGD</t>
  </si>
  <si>
    <t>DGA</t>
  </si>
  <si>
    <t>GDA</t>
  </si>
  <si>
    <t>GAD</t>
  </si>
  <si>
    <t>BDG</t>
  </si>
  <si>
    <t>DBG</t>
  </si>
  <si>
    <t>BGD</t>
  </si>
  <si>
    <t>DGB</t>
  </si>
  <si>
    <t>GDB</t>
  </si>
  <si>
    <t>GBD</t>
  </si>
  <si>
    <t>CDG</t>
  </si>
  <si>
    <t>DCG</t>
  </si>
  <si>
    <t>CGD</t>
  </si>
  <si>
    <t>DGC</t>
  </si>
  <si>
    <t>GDC</t>
  </si>
  <si>
    <t>GCD</t>
  </si>
  <si>
    <t>DDG</t>
  </si>
  <si>
    <t>GDD</t>
  </si>
  <si>
    <t>DGD</t>
  </si>
  <si>
    <t>AEG</t>
  </si>
  <si>
    <t>EAG</t>
  </si>
  <si>
    <t>AGE</t>
  </si>
  <si>
    <t>EGA</t>
  </si>
  <si>
    <t>GEA</t>
  </si>
  <si>
    <t>GAE</t>
  </si>
  <si>
    <t>BEG</t>
  </si>
  <si>
    <t>EBG</t>
  </si>
  <si>
    <t>BGE</t>
  </si>
  <si>
    <t>EGB</t>
  </si>
  <si>
    <t>GEB</t>
  </si>
  <si>
    <t>GBE</t>
  </si>
  <si>
    <t>CEG</t>
  </si>
  <si>
    <t>ECG</t>
  </si>
  <si>
    <t>CGE</t>
  </si>
  <si>
    <t>EGC</t>
  </si>
  <si>
    <t>GEC</t>
  </si>
  <si>
    <t>GCE</t>
  </si>
  <si>
    <t>DEG</t>
  </si>
  <si>
    <t>EDG</t>
  </si>
  <si>
    <t>DGE</t>
  </si>
  <si>
    <t>EGD</t>
  </si>
  <si>
    <t>GED</t>
  </si>
  <si>
    <t>GDE</t>
  </si>
  <si>
    <t>EEG</t>
  </si>
  <si>
    <t>GEE</t>
  </si>
  <si>
    <t>EGE</t>
  </si>
  <si>
    <t>AFG</t>
  </si>
  <si>
    <t>FAG</t>
  </si>
  <si>
    <t>AGF</t>
  </si>
  <si>
    <t>FGA</t>
  </si>
  <si>
    <t>GFA</t>
  </si>
  <si>
    <t>GAF</t>
  </si>
  <si>
    <t>BFG</t>
  </si>
  <si>
    <t>FBG</t>
  </si>
  <si>
    <t>BGF</t>
  </si>
  <si>
    <t>FGB</t>
  </si>
  <si>
    <t>GFB</t>
  </si>
  <si>
    <t>GBF</t>
  </si>
  <si>
    <t>CFG</t>
  </si>
  <si>
    <t>FCG</t>
  </si>
  <si>
    <t>CGF</t>
  </si>
  <si>
    <t>FGC</t>
  </si>
  <si>
    <t>GFC</t>
  </si>
  <si>
    <t>GCF</t>
  </si>
  <si>
    <t>DFG</t>
  </si>
  <si>
    <t>FDG</t>
  </si>
  <si>
    <t>DGF</t>
  </si>
  <si>
    <t>FGD</t>
  </si>
  <si>
    <t>GFD</t>
  </si>
  <si>
    <t>GDF</t>
  </si>
  <si>
    <t>EFG</t>
  </si>
  <si>
    <t>FEG</t>
  </si>
  <si>
    <t>EGF</t>
  </si>
  <si>
    <t>FGE</t>
  </si>
  <si>
    <t>GFE</t>
  </si>
  <si>
    <t>GEF</t>
  </si>
  <si>
    <t>FFG</t>
  </si>
  <si>
    <t>GFF</t>
  </si>
  <si>
    <t>FGF</t>
  </si>
  <si>
    <t>AGG</t>
  </si>
  <si>
    <t>GGA</t>
  </si>
  <si>
    <t>GAG</t>
  </si>
  <si>
    <t>BGG</t>
  </si>
  <si>
    <t>GGB</t>
  </si>
  <si>
    <t>GBG</t>
  </si>
  <si>
    <t>CGG</t>
  </si>
  <si>
    <t>GGC</t>
  </si>
  <si>
    <t>GCG</t>
  </si>
  <si>
    <t>DGG</t>
  </si>
  <si>
    <t>GGD</t>
  </si>
  <si>
    <t>GDG</t>
  </si>
  <si>
    <t>EGG</t>
  </si>
  <si>
    <t>GGE</t>
  </si>
  <si>
    <t>GEG</t>
  </si>
  <si>
    <t>FGG</t>
  </si>
  <si>
    <t>GGF</t>
  </si>
  <si>
    <t>GFG</t>
  </si>
  <si>
    <t>GGG</t>
  </si>
  <si>
    <t>0011</t>
  </si>
  <si>
    <t>0012</t>
  </si>
  <si>
    <t>0013</t>
  </si>
  <si>
    <t>0014</t>
  </si>
  <si>
    <t>0015</t>
  </si>
  <si>
    <t>0016</t>
  </si>
  <si>
    <t>0017</t>
  </si>
  <si>
    <t>0018</t>
  </si>
  <si>
    <t>0019</t>
  </si>
  <si>
    <t>0020</t>
  </si>
  <si>
    <t>0021</t>
  </si>
  <si>
    <t>0022</t>
  </si>
  <si>
    <t>0023</t>
  </si>
  <si>
    <t>0024</t>
  </si>
  <si>
    <t>0025</t>
  </si>
  <si>
    <t>0026</t>
  </si>
  <si>
    <t>0027</t>
  </si>
  <si>
    <t>0028</t>
  </si>
  <si>
    <t>0029</t>
  </si>
  <si>
    <t>0030</t>
  </si>
  <si>
    <t>0031</t>
  </si>
  <si>
    <t>0032</t>
  </si>
  <si>
    <t>0033</t>
  </si>
  <si>
    <t>0034</t>
  </si>
  <si>
    <t>0035</t>
  </si>
  <si>
    <t>0036</t>
  </si>
  <si>
    <t>0037</t>
  </si>
  <si>
    <t>0038</t>
  </si>
  <si>
    <t>0039</t>
  </si>
  <si>
    <t>0040</t>
  </si>
  <si>
    <t>問11
交流(親しい人)</t>
    <rPh sb="0" eb="1">
      <t>トイ</t>
    </rPh>
    <rPh sb="4" eb="6">
      <t>コウリュウ</t>
    </rPh>
    <rPh sb="7" eb="8">
      <t>シタ</t>
    </rPh>
    <rPh sb="10" eb="11">
      <t>ヒト</t>
    </rPh>
    <phoneticPr fontId="1"/>
  </si>
  <si>
    <t>交流
(親しい人)</t>
    <rPh sb="0" eb="2">
      <t>コウリュウ</t>
    </rPh>
    <rPh sb="4" eb="5">
      <t>シタ</t>
    </rPh>
    <rPh sb="7" eb="8">
      <t>ヒト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</si>
</sst>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2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 vertical="center"/>
    </xf>
    <xf numFmtId="9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176" fontId="0" fillId="0" borderId="0" xfId="0" applyNumberFormat="1"/>
    <xf numFmtId="0" fontId="0" fillId="0" borderId="0" xfId="0" applyAlignment="1">
      <alignment vertical="center"/>
    </xf>
    <xf numFmtId="176" fontId="0" fillId="0" borderId="0" xfId="0" applyNumberFormat="1" applyAlignment="1">
      <alignment horizontal="right"/>
    </xf>
    <xf numFmtId="0" fontId="0" fillId="2" borderId="0" xfId="0" applyFill="1" applyAlignment="1">
      <alignment horizontal="center" vertical="center"/>
    </xf>
    <xf numFmtId="0" fontId="0" fillId="2" borderId="0" xfId="0" applyFill="1"/>
    <xf numFmtId="0" fontId="0" fillId="3" borderId="0" xfId="0" applyFill="1" applyAlignment="1">
      <alignment horizontal="center" vertical="center"/>
    </xf>
    <xf numFmtId="0" fontId="0" fillId="3" borderId="0" xfId="0" applyFill="1"/>
    <xf numFmtId="0" fontId="0" fillId="4" borderId="0" xfId="0" applyFill="1" applyAlignment="1">
      <alignment horizontal="center" vertical="center"/>
    </xf>
    <xf numFmtId="0" fontId="0" fillId="4" borderId="0" xfId="0" applyFill="1"/>
    <xf numFmtId="0" fontId="0" fillId="5" borderId="0" xfId="0" applyFill="1" applyAlignment="1">
      <alignment horizontal="center" vertical="center"/>
    </xf>
    <xf numFmtId="0" fontId="0" fillId="5" borderId="0" xfId="0" applyFill="1"/>
    <xf numFmtId="0" fontId="0" fillId="0" borderId="0" xfId="0" applyFill="1" applyAlignment="1">
      <alignment horizontal="center" vertical="center"/>
    </xf>
    <xf numFmtId="0" fontId="0" fillId="0" borderId="0" xfId="0" applyFill="1"/>
    <xf numFmtId="49" fontId="0" fillId="0" borderId="0" xfId="0" applyNumberFormat="1" applyFill="1"/>
    <xf numFmtId="0" fontId="0" fillId="5" borderId="0" xfId="0" applyFill="1" applyAlignment="1">
      <alignment horizontal="right"/>
    </xf>
    <xf numFmtId="49" fontId="0" fillId="6" borderId="0" xfId="0" applyNumberFormat="1" applyFill="1"/>
    <xf numFmtId="0" fontId="0" fillId="6" borderId="0" xfId="0" applyFill="1"/>
    <xf numFmtId="0" fontId="0" fillId="6" borderId="0" xfId="0" applyFill="1" applyAlignment="1">
      <alignment horizontal="center" vertical="center"/>
    </xf>
    <xf numFmtId="49" fontId="0" fillId="6" borderId="1" xfId="0" applyNumberFormat="1" applyFill="1" applyBorder="1"/>
    <xf numFmtId="0" fontId="0" fillId="6" borderId="1" xfId="0" applyFill="1" applyBorder="1"/>
    <xf numFmtId="0" fontId="0" fillId="7" borderId="0" xfId="0" applyFill="1" applyAlignment="1">
      <alignment horizontal="center" vertical="center"/>
    </xf>
    <xf numFmtId="0" fontId="0" fillId="7" borderId="0" xfId="0" applyFill="1"/>
    <xf numFmtId="0" fontId="0" fillId="7" borderId="1" xfId="0" applyFill="1" applyBorder="1"/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0" xfId="0" applyFill="1" applyAlignment="1">
      <alignment horizontal="center" vertical="top" wrapText="1"/>
    </xf>
    <xf numFmtId="49" fontId="0" fillId="0" borderId="1" xfId="0" applyNumberFormat="1" applyFill="1" applyBorder="1"/>
    <xf numFmtId="0" fontId="0" fillId="0" borderId="1" xfId="0" applyFill="1" applyBorder="1"/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41"/>
  <sheetViews>
    <sheetView workbookViewId="0">
      <selection activeCell="D3" sqref="D3"/>
    </sheetView>
  </sheetViews>
  <sheetFormatPr defaultRowHeight="13.5" x14ac:dyDescent="0.15"/>
  <cols>
    <col min="1" max="1" width="8.75" style="21"/>
    <col min="2" max="2" width="8.75" style="26"/>
    <col min="3" max="3" width="8.5" style="9" customWidth="1"/>
    <col min="4" max="4" width="8.75" style="9"/>
    <col min="5" max="6" width="8.75" style="11"/>
    <col min="7" max="7" width="8.75" style="13"/>
    <col min="8" max="8" width="8.75" style="17"/>
    <col min="9" max="9" width="9.25" style="17" bestFit="1" customWidth="1"/>
    <col min="10" max="12" width="9" style="17"/>
    <col min="13" max="19" width="9.25" style="17" bestFit="1" customWidth="1"/>
    <col min="20" max="33" width="9" style="17"/>
    <col min="34" max="34" width="8.375" style="17" bestFit="1" customWidth="1"/>
    <col min="35" max="38" width="9" style="17"/>
  </cols>
  <sheetData>
    <row r="1" spans="1:38" ht="40.5" x14ac:dyDescent="0.15">
      <c r="A1" s="22" t="s">
        <v>36</v>
      </c>
      <c r="B1" s="25" t="s">
        <v>26</v>
      </c>
      <c r="C1" s="8" t="s">
        <v>39</v>
      </c>
      <c r="D1" s="8" t="s">
        <v>29</v>
      </c>
      <c r="E1" s="10" t="s">
        <v>32</v>
      </c>
      <c r="F1" s="10" t="s">
        <v>31</v>
      </c>
      <c r="G1" s="12" t="s">
        <v>34</v>
      </c>
      <c r="H1" s="16" t="s">
        <v>36</v>
      </c>
      <c r="I1" s="31" t="s">
        <v>67</v>
      </c>
      <c r="J1" s="31" t="s">
        <v>2</v>
      </c>
      <c r="K1" s="31" t="s">
        <v>3</v>
      </c>
      <c r="L1" s="31" t="s">
        <v>4</v>
      </c>
      <c r="M1" s="31" t="s">
        <v>60</v>
      </c>
      <c r="N1" s="31" t="s">
        <v>61</v>
      </c>
      <c r="O1" s="31" t="s">
        <v>6</v>
      </c>
      <c r="P1" s="31" t="s">
        <v>62</v>
      </c>
      <c r="Q1" s="31" t="s">
        <v>63</v>
      </c>
      <c r="R1" s="31" t="s">
        <v>64</v>
      </c>
      <c r="S1" s="31" t="s">
        <v>65</v>
      </c>
      <c r="T1" s="31" t="s">
        <v>8</v>
      </c>
      <c r="U1" s="31" t="s">
        <v>9</v>
      </c>
      <c r="V1" s="31" t="s">
        <v>10</v>
      </c>
      <c r="W1" s="31" t="s">
        <v>11</v>
      </c>
      <c r="X1" s="31" t="s">
        <v>14</v>
      </c>
      <c r="Y1" s="31" t="s">
        <v>15</v>
      </c>
      <c r="Z1" s="31" t="s">
        <v>16</v>
      </c>
      <c r="AA1" s="31" t="s">
        <v>18</v>
      </c>
      <c r="AB1" s="31" t="s">
        <v>19</v>
      </c>
      <c r="AC1" s="31" t="s">
        <v>21</v>
      </c>
      <c r="AD1" s="31" t="s">
        <v>22</v>
      </c>
      <c r="AE1" s="31" t="s">
        <v>23</v>
      </c>
      <c r="AF1" s="31" t="s">
        <v>24</v>
      </c>
      <c r="AG1" s="31" t="s">
        <v>441</v>
      </c>
      <c r="AH1" s="31" t="s">
        <v>66</v>
      </c>
      <c r="AI1" s="31" t="s">
        <v>40</v>
      </c>
      <c r="AJ1" s="31" t="s">
        <v>41</v>
      </c>
      <c r="AK1" s="31" t="s">
        <v>46</v>
      </c>
      <c r="AL1" s="31" t="s">
        <v>47</v>
      </c>
    </row>
    <row r="2" spans="1:38" x14ac:dyDescent="0.15">
      <c r="A2" s="20" t="s">
        <v>48</v>
      </c>
      <c r="B2" s="26">
        <f>IF(ISERROR(calc!I2),"",ROUND(calc!I2,0))</f>
        <v>50</v>
      </c>
      <c r="C2" s="8" t="str">
        <f>IF(calc!A2=1,"A",IF(calc!A2=2,"B",IF(calc!A2=3,"C",IF(calc!A2=4,"D",IF(calc!A2=5,"E",IF(calc!A2=6,"F",IF(calc!A2=7,"G",IF(calc!A2=8,"-","ND"))))))))</f>
        <v>-</v>
      </c>
      <c r="D2" s="8" t="str">
        <f>IF(calc!B2=1,"A",IF(calc!B2=2,"B",IF(calc!B2=3,"C",IF(calc!B2=4,"D",IF(calc!B2=5,"E",IF(calc!B2=6,"F",IF(calc!B2=7,"G","ND")))))))</f>
        <v>F</v>
      </c>
      <c r="E2" s="10" t="str">
        <f>IF(calc!C2=1,"A",IF(calc!C2=2,"B",IF(calc!C2=3,"C",IF(calc!C2=4,"D",IF(calc!C2=5,"E",IF(calc!C2=6,"F",IF(calc!C2=7,"G","ND")))))))</f>
        <v>B</v>
      </c>
      <c r="F2" s="10" t="str">
        <f>IF(calc!D2=1,"A",IF(calc!D2=2,"B",IF(calc!D2=3,"C",IF(calc!D2=4,"D",IF(calc!D2=5,"E",IF(calc!D2=6,"F",IF(calc!D2=7,"G","ND")))))))</f>
        <v>A</v>
      </c>
      <c r="G2" s="12" t="str">
        <f>IF(calc!G2=1,"A",IF(calc!G2=2,"B",IF(calc!G2=3,"C",IF(calc!G2=4,"D",IF(calc!G2=5,"E",IF(calc!G2=6,"F",IF(calc!G2=7,"G","ND")))))))</f>
        <v>A</v>
      </c>
      <c r="H2" s="18" t="str">
        <f>A2</f>
        <v>0001</v>
      </c>
      <c r="I2" s="17">
        <v>3</v>
      </c>
      <c r="J2" s="17">
        <v>0</v>
      </c>
      <c r="K2" s="17">
        <v>0</v>
      </c>
      <c r="L2" s="17">
        <v>0</v>
      </c>
      <c r="M2" s="17">
        <v>0</v>
      </c>
      <c r="N2" s="17">
        <v>0</v>
      </c>
      <c r="O2" s="17">
        <v>5</v>
      </c>
      <c r="P2" s="17">
        <v>0</v>
      </c>
      <c r="Q2" s="17">
        <v>0</v>
      </c>
      <c r="R2" s="17">
        <v>0</v>
      </c>
      <c r="S2" s="17">
        <v>0</v>
      </c>
      <c r="T2" s="17">
        <v>0</v>
      </c>
      <c r="U2" s="17">
        <v>0</v>
      </c>
      <c r="V2" s="17">
        <v>0</v>
      </c>
      <c r="W2" s="17">
        <v>0</v>
      </c>
      <c r="X2" s="17">
        <v>0</v>
      </c>
      <c r="Y2" s="17">
        <v>0</v>
      </c>
      <c r="Z2" s="17">
        <v>0</v>
      </c>
      <c r="AA2" s="17">
        <v>0</v>
      </c>
      <c r="AB2" s="17">
        <v>0</v>
      </c>
      <c r="AC2" s="17">
        <v>0</v>
      </c>
      <c r="AD2" s="17">
        <v>0</v>
      </c>
      <c r="AE2" s="17">
        <v>1</v>
      </c>
      <c r="AF2" s="17">
        <v>1</v>
      </c>
      <c r="AG2" s="17">
        <v>2</v>
      </c>
      <c r="AH2" s="17">
        <v>2</v>
      </c>
      <c r="AI2" s="17">
        <v>4</v>
      </c>
      <c r="AJ2" s="17">
        <v>4</v>
      </c>
      <c r="AK2" s="17">
        <v>4</v>
      </c>
      <c r="AL2" s="17">
        <v>4</v>
      </c>
    </row>
    <row r="3" spans="1:38" x14ac:dyDescent="0.15">
      <c r="A3" s="20" t="s">
        <v>51</v>
      </c>
      <c r="B3" s="26" t="str">
        <f>IF(ISERROR(calc!I3),"",ROUND(calc!I3,0))</f>
        <v/>
      </c>
      <c r="C3" s="8" t="str">
        <f>IF(calc!A3=1,"A",IF(calc!A3=2,"B",IF(calc!A3=3,"C",IF(calc!A3=4,"D",IF(calc!A3=5,"E",IF(calc!A3=6,"F",IF(calc!A3=7,"G",IF(calc!A3=8,"-","ND"))))))))</f>
        <v>ND</v>
      </c>
      <c r="D3" s="8" t="str">
        <f>IF(calc!B3=1,"A",IF(calc!B3=2,"B",IF(calc!B3=3,"C",IF(calc!B3=4,"D",IF(calc!B3=5,"E",IF(calc!B3=6,"F",IF(calc!B3=7,"G","ND")))))))</f>
        <v>G</v>
      </c>
      <c r="E3" s="10" t="str">
        <f>IF(calc!C3=1,"A",IF(calc!C3=2,"B",IF(calc!C3=3,"C",IF(calc!C3=4,"D",IF(calc!C3=5,"E",IF(calc!C3=6,"F",IF(calc!C3=7,"G","ND")))))))</f>
        <v>ND</v>
      </c>
      <c r="F3" s="10" t="str">
        <f>IF(calc!D3=1,"A",IF(calc!D3=2,"B",IF(calc!D3=3,"C",IF(calc!D3=4,"D",IF(calc!D3=5,"E",IF(calc!D3=6,"F",IF(calc!D3=7,"G","ND")))))))</f>
        <v>ND</v>
      </c>
      <c r="G3" s="12" t="str">
        <f>IF(calc!G3=1,"A",IF(calc!G3=2,"B",IF(calc!G3=3,"C",IF(calc!G3=4,"D",IF(calc!G3=5,"E",IF(calc!G3=6,"F",IF(calc!G3=7,"G","ND")))))))</f>
        <v>ND</v>
      </c>
      <c r="H3" s="18" t="str">
        <f t="shared" ref="H3:H41" si="0">A3</f>
        <v>0002</v>
      </c>
    </row>
    <row r="4" spans="1:38" x14ac:dyDescent="0.15">
      <c r="A4" s="20" t="s">
        <v>52</v>
      </c>
      <c r="B4" s="26" t="str">
        <f>IF(ISERROR(calc!I4),"",ROUND(calc!I4,0))</f>
        <v/>
      </c>
      <c r="C4" s="8" t="str">
        <f>IF(calc!A4=1,"A",IF(calc!A4=2,"B",IF(calc!A4=3,"C",IF(calc!A4=4,"D",IF(calc!A4=5,"E",IF(calc!A4=6,"F",IF(calc!A4=7,"G",IF(calc!A4=8,"-","ND"))))))))</f>
        <v>ND</v>
      </c>
      <c r="D4" s="8" t="str">
        <f>IF(calc!B4=1,"A",IF(calc!B4=2,"B",IF(calc!B4=3,"C",IF(calc!B4=4,"D",IF(calc!B4=5,"E",IF(calc!B4=6,"F",IF(calc!B4=7,"G","ND")))))))</f>
        <v>G</v>
      </c>
      <c r="E4" s="10" t="str">
        <f>IF(calc!C4=1,"A",IF(calc!C4=2,"B",IF(calc!C4=3,"C",IF(calc!C4=4,"D",IF(calc!C4=5,"E",IF(calc!C4=6,"F",IF(calc!C4=7,"G","ND")))))))</f>
        <v>ND</v>
      </c>
      <c r="F4" s="10" t="str">
        <f>IF(calc!D4=1,"A",IF(calc!D4=2,"B",IF(calc!D4=3,"C",IF(calc!D4=4,"D",IF(calc!D4=5,"E",IF(calc!D4=6,"F",IF(calc!D4=7,"G","ND")))))))</f>
        <v>ND</v>
      </c>
      <c r="G4" s="12" t="str">
        <f>IF(calc!G4=1,"A",IF(calc!G4=2,"B",IF(calc!G4=3,"C",IF(calc!G4=4,"D",IF(calc!G4=5,"E",IF(calc!G4=6,"F",IF(calc!G4=7,"G","ND")))))))</f>
        <v>ND</v>
      </c>
      <c r="H4" s="18" t="str">
        <f t="shared" si="0"/>
        <v>0003</v>
      </c>
    </row>
    <row r="5" spans="1:38" s="21" customFormat="1" x14ac:dyDescent="0.15">
      <c r="A5" s="20" t="s">
        <v>53</v>
      </c>
      <c r="B5" s="26" t="str">
        <f>IF(ISERROR(calc!I5),"",ROUND(calc!I5,0))</f>
        <v/>
      </c>
      <c r="C5" s="8" t="str">
        <f>IF(calc!A5=1,"A",IF(calc!A5=2,"B",IF(calc!A5=3,"C",IF(calc!A5=4,"D",IF(calc!A5=5,"E",IF(calc!A5=6,"F",IF(calc!A5=7,"G",IF(calc!A5=8,"-","ND"))))))))</f>
        <v>ND</v>
      </c>
      <c r="D5" s="8" t="str">
        <f>IF(calc!B5=1,"A",IF(calc!B5=2,"B",IF(calc!B5=3,"C",IF(calc!B5=4,"D",IF(calc!B5=5,"E",IF(calc!B5=6,"F",IF(calc!B5=7,"G","ND")))))))</f>
        <v>G</v>
      </c>
      <c r="E5" s="10" t="str">
        <f>IF(calc!C5=1,"A",IF(calc!C5=2,"B",IF(calc!C5=3,"C",IF(calc!C5=4,"D",IF(calc!C5=5,"E",IF(calc!C5=6,"F",IF(calc!C5=7,"G","ND")))))))</f>
        <v>ND</v>
      </c>
      <c r="F5" s="10" t="str">
        <f>IF(calc!D5=1,"A",IF(calc!D5=2,"B",IF(calc!D5=3,"C",IF(calc!D5=4,"D",IF(calc!D5=5,"E",IF(calc!D5=6,"F",IF(calc!D5=7,"G","ND")))))))</f>
        <v>ND</v>
      </c>
      <c r="G5" s="12" t="str">
        <f>IF(calc!G5=1,"A",IF(calc!G5=2,"B",IF(calc!G5=3,"C",IF(calc!G5=4,"D",IF(calc!G5=5,"E",IF(calc!G5=6,"F",IF(calc!G5=7,"G","ND")))))))</f>
        <v>ND</v>
      </c>
      <c r="H5" s="18" t="str">
        <f t="shared" si="0"/>
        <v>0004</v>
      </c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</row>
    <row r="6" spans="1:38" x14ac:dyDescent="0.15">
      <c r="A6" s="20" t="s">
        <v>54</v>
      </c>
      <c r="B6" s="26" t="str">
        <f>IF(ISERROR(calc!I6),"",ROUND(calc!I6,0))</f>
        <v/>
      </c>
      <c r="C6" s="8" t="str">
        <f>IF(calc!A6=1,"A",IF(calc!A6=2,"B",IF(calc!A6=3,"C",IF(calc!A6=4,"D",IF(calc!A6=5,"E",IF(calc!A6=6,"F",IF(calc!A6=7,"G",IF(calc!A6=8,"-","ND"))))))))</f>
        <v>ND</v>
      </c>
      <c r="D6" s="8" t="str">
        <f>IF(calc!B6=1,"A",IF(calc!B6=2,"B",IF(calc!B6=3,"C",IF(calc!B6=4,"D",IF(calc!B6=5,"E",IF(calc!B6=6,"F",IF(calc!B6=7,"G","ND")))))))</f>
        <v>G</v>
      </c>
      <c r="E6" s="10" t="str">
        <f>IF(calc!C6=1,"A",IF(calc!C6=2,"B",IF(calc!C6=3,"C",IF(calc!C6=4,"D",IF(calc!C6=5,"E",IF(calc!C6=6,"F",IF(calc!C6=7,"G","ND")))))))</f>
        <v>ND</v>
      </c>
      <c r="F6" s="10" t="str">
        <f>IF(calc!D6=1,"A",IF(calc!D6=2,"B",IF(calc!D6=3,"C",IF(calc!D6=4,"D",IF(calc!D6=5,"E",IF(calc!D6=6,"F",IF(calc!D6=7,"G","ND")))))))</f>
        <v>ND</v>
      </c>
      <c r="G6" s="12" t="str">
        <f>IF(calc!G6=1,"A",IF(calc!G6=2,"B",IF(calc!G6=3,"C",IF(calc!G6=4,"D",IF(calc!G6=5,"E",IF(calc!G6=6,"F",IF(calc!G6=7,"G","ND")))))))</f>
        <v>ND</v>
      </c>
      <c r="H6" s="18" t="str">
        <f t="shared" si="0"/>
        <v>0005</v>
      </c>
    </row>
    <row r="7" spans="1:38" ht="15" customHeight="1" x14ac:dyDescent="0.15">
      <c r="A7" s="20" t="s">
        <v>55</v>
      </c>
      <c r="B7" s="26" t="str">
        <f>IF(ISERROR(calc!I7),"",ROUND(calc!I7,0))</f>
        <v/>
      </c>
      <c r="C7" s="8" t="str">
        <f>IF(calc!A7=1,"A",IF(calc!A7=2,"B",IF(calc!A7=3,"C",IF(calc!A7=4,"D",IF(calc!A7=5,"E",IF(calc!A7=6,"F",IF(calc!A7=7,"G",IF(calc!A7=8,"-","ND"))))))))</f>
        <v>ND</v>
      </c>
      <c r="D7" s="8" t="str">
        <f>IF(calc!B7=1,"A",IF(calc!B7=2,"B",IF(calc!B7=3,"C",IF(calc!B7=4,"D",IF(calc!B7=5,"E",IF(calc!B7=6,"F",IF(calc!B7=7,"G","ND")))))))</f>
        <v>G</v>
      </c>
      <c r="E7" s="10" t="str">
        <f>IF(calc!C7=1,"A",IF(calc!C7=2,"B",IF(calc!C7=3,"C",IF(calc!C7=4,"D",IF(calc!C7=5,"E",IF(calc!C7=6,"F",IF(calc!C7=7,"G","ND")))))))</f>
        <v>ND</v>
      </c>
      <c r="F7" s="10" t="str">
        <f>IF(calc!D7=1,"A",IF(calc!D7=2,"B",IF(calc!D7=3,"C",IF(calc!D7=4,"D",IF(calc!D7=5,"E",IF(calc!D7=6,"F",IF(calc!D7=7,"G","ND")))))))</f>
        <v>ND</v>
      </c>
      <c r="G7" s="12" t="str">
        <f>IF(calc!G7=1,"A",IF(calc!G7=2,"B",IF(calc!G7=3,"C",IF(calc!G7=4,"D",IF(calc!G7=5,"E",IF(calc!G7=6,"F",IF(calc!G7=7,"G","ND")))))))</f>
        <v>ND</v>
      </c>
      <c r="H7" s="18" t="str">
        <f t="shared" si="0"/>
        <v>0006</v>
      </c>
    </row>
    <row r="8" spans="1:38" s="21" customFormat="1" x14ac:dyDescent="0.15">
      <c r="A8" s="20" t="s">
        <v>56</v>
      </c>
      <c r="B8" s="26" t="str">
        <f>IF(ISERROR(calc!I8),"",ROUND(calc!I8,0))</f>
        <v/>
      </c>
      <c r="C8" s="8" t="str">
        <f>IF(calc!A8=1,"A",IF(calc!A8=2,"B",IF(calc!A8=3,"C",IF(calc!A8=4,"D",IF(calc!A8=5,"E",IF(calc!A8=6,"F",IF(calc!A8=7,"G",IF(calc!A8=8,"-","ND"))))))))</f>
        <v>ND</v>
      </c>
      <c r="D8" s="8" t="str">
        <f>IF(calc!B8=1,"A",IF(calc!B8=2,"B",IF(calc!B8=3,"C",IF(calc!B8=4,"D",IF(calc!B8=5,"E",IF(calc!B8=6,"F",IF(calc!B8=7,"G","ND")))))))</f>
        <v>G</v>
      </c>
      <c r="E8" s="10" t="str">
        <f>IF(calc!C8=1,"A",IF(calc!C8=2,"B",IF(calc!C8=3,"C",IF(calc!C8=4,"D",IF(calc!C8=5,"E",IF(calc!C8=6,"F",IF(calc!C8=7,"G","ND")))))))</f>
        <v>ND</v>
      </c>
      <c r="F8" s="10" t="str">
        <f>IF(calc!D8=1,"A",IF(calc!D8=2,"B",IF(calc!D8=3,"C",IF(calc!D8=4,"D",IF(calc!D8=5,"E",IF(calc!D8=6,"F",IF(calc!D8=7,"G","ND")))))))</f>
        <v>ND</v>
      </c>
      <c r="G8" s="12" t="str">
        <f>IF(calc!G8=1,"A",IF(calc!G8=2,"B",IF(calc!G8=3,"C",IF(calc!G8=4,"D",IF(calc!G8=5,"E",IF(calc!G8=6,"F",IF(calc!G8=7,"G","ND")))))))</f>
        <v>ND</v>
      </c>
      <c r="H8" s="18" t="str">
        <f t="shared" si="0"/>
        <v>0007</v>
      </c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</row>
    <row r="9" spans="1:38" x14ac:dyDescent="0.15">
      <c r="A9" s="20" t="s">
        <v>57</v>
      </c>
      <c r="B9" s="26" t="str">
        <f>IF(ISERROR(calc!I9),"",ROUND(calc!I9,0))</f>
        <v/>
      </c>
      <c r="C9" s="8" t="str">
        <f>IF(calc!A9=1,"A",IF(calc!A9=2,"B",IF(calc!A9=3,"C",IF(calc!A9=4,"D",IF(calc!A9=5,"E",IF(calc!A9=6,"F",IF(calc!A9=7,"G",IF(calc!A9=8,"-","ND"))))))))</f>
        <v>ND</v>
      </c>
      <c r="D9" s="8" t="str">
        <f>IF(calc!B9=1,"A",IF(calc!B9=2,"B",IF(calc!B9=3,"C",IF(calc!B9=4,"D",IF(calc!B9=5,"E",IF(calc!B9=6,"F",IF(calc!B9=7,"G","ND")))))))</f>
        <v>G</v>
      </c>
      <c r="E9" s="10" t="str">
        <f>IF(calc!C9=1,"A",IF(calc!C9=2,"B",IF(calc!C9=3,"C",IF(calc!C9=4,"D",IF(calc!C9=5,"E",IF(calc!C9=6,"F",IF(calc!C9=7,"G","ND")))))))</f>
        <v>ND</v>
      </c>
      <c r="F9" s="10" t="str">
        <f>IF(calc!D9=1,"A",IF(calc!D9=2,"B",IF(calc!D9=3,"C",IF(calc!D9=4,"D",IF(calc!D9=5,"E",IF(calc!D9=6,"F",IF(calc!D9=7,"G","ND")))))))</f>
        <v>ND</v>
      </c>
      <c r="G9" s="12" t="str">
        <f>IF(calc!G9=1,"A",IF(calc!G9=2,"B",IF(calc!G9=3,"C",IF(calc!G9=4,"D",IF(calc!G9=5,"E",IF(calc!G9=6,"F",IF(calc!G9=7,"G","ND")))))))</f>
        <v>ND</v>
      </c>
      <c r="H9" s="18" t="str">
        <f t="shared" si="0"/>
        <v>0008</v>
      </c>
    </row>
    <row r="10" spans="1:38" s="21" customFormat="1" x14ac:dyDescent="0.15">
      <c r="A10" s="20" t="s">
        <v>58</v>
      </c>
      <c r="B10" s="26" t="str">
        <f>IF(ISERROR(calc!I10),"",ROUND(calc!I10,0))</f>
        <v/>
      </c>
      <c r="C10" s="8" t="str">
        <f>IF(calc!A10=1,"A",IF(calc!A10=2,"B",IF(calc!A10=3,"C",IF(calc!A10=4,"D",IF(calc!A10=5,"E",IF(calc!A10=6,"F",IF(calc!A10=7,"G",IF(calc!A10=8,"-","ND"))))))))</f>
        <v>ND</v>
      </c>
      <c r="D10" s="8" t="str">
        <f>IF(calc!B10=1,"A",IF(calc!B10=2,"B",IF(calc!B10=3,"C",IF(calc!B10=4,"D",IF(calc!B10=5,"E",IF(calc!B10=6,"F",IF(calc!B10=7,"G","ND")))))))</f>
        <v>G</v>
      </c>
      <c r="E10" s="10" t="str">
        <f>IF(calc!C10=1,"A",IF(calc!C10=2,"B",IF(calc!C10=3,"C",IF(calc!C10=4,"D",IF(calc!C10=5,"E",IF(calc!C10=6,"F",IF(calc!C10=7,"G","ND")))))))</f>
        <v>ND</v>
      </c>
      <c r="F10" s="10" t="str">
        <f>IF(calc!D10=1,"A",IF(calc!D10=2,"B",IF(calc!D10=3,"C",IF(calc!D10=4,"D",IF(calc!D10=5,"E",IF(calc!D10=6,"F",IF(calc!D10=7,"G","ND")))))))</f>
        <v>ND</v>
      </c>
      <c r="G10" s="12" t="str">
        <f>IF(calc!G10=1,"A",IF(calc!G10=2,"B",IF(calc!G10=3,"C",IF(calc!G10=4,"D",IF(calc!G10=5,"E",IF(calc!G10=6,"F",IF(calc!G10=7,"G","ND")))))))</f>
        <v>ND</v>
      </c>
      <c r="H10" s="18" t="str">
        <f t="shared" si="0"/>
        <v>0009</v>
      </c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</row>
    <row r="11" spans="1:38" x14ac:dyDescent="0.15">
      <c r="A11" s="20" t="s">
        <v>59</v>
      </c>
      <c r="B11" s="26" t="str">
        <f>IF(ISERROR(calc!I11),"",ROUND(calc!I11,0))</f>
        <v/>
      </c>
      <c r="C11" s="8" t="str">
        <f>IF(calc!A11=1,"A",IF(calc!A11=2,"B",IF(calc!A11=3,"C",IF(calc!A11=4,"D",IF(calc!A11=5,"E",IF(calc!A11=6,"F",IF(calc!A11=7,"G",IF(calc!A11=8,"-","ND"))))))))</f>
        <v>ND</v>
      </c>
      <c r="D11" s="8" t="str">
        <f>IF(calc!B11=1,"A",IF(calc!B11=2,"B",IF(calc!B11=3,"C",IF(calc!B11=4,"D",IF(calc!B11=5,"E",IF(calc!B11=6,"F",IF(calc!B11=7,"G","ND")))))))</f>
        <v>G</v>
      </c>
      <c r="E11" s="10" t="str">
        <f>IF(calc!C11=1,"A",IF(calc!C11=2,"B",IF(calc!C11=3,"C",IF(calc!C11=4,"D",IF(calc!C11=5,"E",IF(calc!C11=6,"F",IF(calc!C11=7,"G","ND")))))))</f>
        <v>ND</v>
      </c>
      <c r="F11" s="10" t="str">
        <f>IF(calc!D11=1,"A",IF(calc!D11=2,"B",IF(calc!D11=3,"C",IF(calc!D11=4,"D",IF(calc!D11=5,"E",IF(calc!D11=6,"F",IF(calc!D11=7,"G","ND")))))))</f>
        <v>ND</v>
      </c>
      <c r="G11" s="12" t="str">
        <f>IF(calc!G11=1,"A",IF(calc!G11=2,"B",IF(calc!G11=3,"C",IF(calc!G11=4,"D",IF(calc!G11=5,"E",IF(calc!G11=6,"F",IF(calc!G11=7,"G","ND")))))))</f>
        <v>ND</v>
      </c>
      <c r="H11" s="18" t="str">
        <f t="shared" si="0"/>
        <v>0010</v>
      </c>
    </row>
    <row r="12" spans="1:38" s="21" customFormat="1" x14ac:dyDescent="0.15">
      <c r="A12" s="20" t="s">
        <v>411</v>
      </c>
      <c r="B12" s="26" t="str">
        <f>IF(ISERROR(calc!I12),"",ROUND(calc!I12,0))</f>
        <v/>
      </c>
      <c r="C12" s="8" t="str">
        <f>IF(calc!A12=1,"A",IF(calc!A12=2,"B",IF(calc!A12=3,"C",IF(calc!A12=4,"D",IF(calc!A12=5,"E",IF(calc!A12=6,"F",IF(calc!A12=7,"G",IF(calc!A12=8,"-","ND"))))))))</f>
        <v>ND</v>
      </c>
      <c r="D12" s="8" t="str">
        <f>IF(calc!B12=1,"A",IF(calc!B12=2,"B",IF(calc!B12=3,"C",IF(calc!B12=4,"D",IF(calc!B12=5,"E",IF(calc!B12=6,"F",IF(calc!B12=7,"G","ND")))))))</f>
        <v>G</v>
      </c>
      <c r="E12" s="10" t="str">
        <f>IF(calc!C12=1,"A",IF(calc!C12=2,"B",IF(calc!C12=3,"C",IF(calc!C12=4,"D",IF(calc!C12=5,"E",IF(calc!C12=6,"F",IF(calc!C12=7,"G","ND")))))))</f>
        <v>ND</v>
      </c>
      <c r="F12" s="10" t="str">
        <f>IF(calc!D12=1,"A",IF(calc!D12=2,"B",IF(calc!D12=3,"C",IF(calc!D12=4,"D",IF(calc!D12=5,"E",IF(calc!D12=6,"F",IF(calc!D12=7,"G","ND")))))))</f>
        <v>ND</v>
      </c>
      <c r="G12" s="12" t="str">
        <f>IF(calc!G12=1,"A",IF(calc!G12=2,"B",IF(calc!G12=3,"C",IF(calc!G12=4,"D",IF(calc!G12=5,"E",IF(calc!G12=6,"F",IF(calc!G12=7,"G","ND")))))))</f>
        <v>ND</v>
      </c>
      <c r="H12" s="18" t="str">
        <f t="shared" si="0"/>
        <v>0011</v>
      </c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</row>
    <row r="13" spans="1:38" x14ac:dyDescent="0.15">
      <c r="A13" s="20" t="s">
        <v>412</v>
      </c>
      <c r="B13" s="26" t="str">
        <f>IF(ISERROR(calc!I13),"",ROUND(calc!I13,0))</f>
        <v/>
      </c>
      <c r="C13" s="8" t="str">
        <f>IF(calc!A13=1,"A",IF(calc!A13=2,"B",IF(calc!A13=3,"C",IF(calc!A13=4,"D",IF(calc!A13=5,"E",IF(calc!A13=6,"F",IF(calc!A13=7,"G",IF(calc!A13=8,"-","ND"))))))))</f>
        <v>ND</v>
      </c>
      <c r="D13" s="8" t="str">
        <f>IF(calc!B13=1,"A",IF(calc!B13=2,"B",IF(calc!B13=3,"C",IF(calc!B13=4,"D",IF(calc!B13=5,"E",IF(calc!B13=6,"F",IF(calc!B13=7,"G","ND")))))))</f>
        <v>G</v>
      </c>
      <c r="E13" s="10" t="str">
        <f>IF(calc!C13=1,"A",IF(calc!C13=2,"B",IF(calc!C13=3,"C",IF(calc!C13=4,"D",IF(calc!C13=5,"E",IF(calc!C13=6,"F",IF(calc!C13=7,"G","ND")))))))</f>
        <v>ND</v>
      </c>
      <c r="F13" s="10" t="str">
        <f>IF(calc!D13=1,"A",IF(calc!D13=2,"B",IF(calc!D13=3,"C",IF(calc!D13=4,"D",IF(calc!D13=5,"E",IF(calc!D13=6,"F",IF(calc!D13=7,"G","ND")))))))</f>
        <v>ND</v>
      </c>
      <c r="G13" s="12" t="str">
        <f>IF(calc!G13=1,"A",IF(calc!G13=2,"B",IF(calc!G13=3,"C",IF(calc!G13=4,"D",IF(calc!G13=5,"E",IF(calc!G13=6,"F",IF(calc!G13=7,"G","ND")))))))</f>
        <v>ND</v>
      </c>
      <c r="H13" s="18" t="str">
        <f t="shared" si="0"/>
        <v>0012</v>
      </c>
    </row>
    <row r="14" spans="1:38" x14ac:dyDescent="0.15">
      <c r="A14" s="20" t="s">
        <v>413</v>
      </c>
      <c r="B14" s="26" t="str">
        <f>IF(ISERROR(calc!I14),"",ROUND(calc!I14,0))</f>
        <v/>
      </c>
      <c r="C14" s="8" t="str">
        <f>IF(calc!A14=1,"A",IF(calc!A14=2,"B",IF(calc!A14=3,"C",IF(calc!A14=4,"D",IF(calc!A14=5,"E",IF(calc!A14=6,"F",IF(calc!A14=7,"G",IF(calc!A14=8,"-","ND"))))))))</f>
        <v>ND</v>
      </c>
      <c r="D14" s="8" t="str">
        <f>IF(calc!B14=1,"A",IF(calc!B14=2,"B",IF(calc!B14=3,"C",IF(calc!B14=4,"D",IF(calc!B14=5,"E",IF(calc!B14=6,"F",IF(calc!B14=7,"G","ND")))))))</f>
        <v>G</v>
      </c>
      <c r="E14" s="10" t="str">
        <f>IF(calc!C14=1,"A",IF(calc!C14=2,"B",IF(calc!C14=3,"C",IF(calc!C14=4,"D",IF(calc!C14=5,"E",IF(calc!C14=6,"F",IF(calc!C14=7,"G","ND")))))))</f>
        <v>ND</v>
      </c>
      <c r="F14" s="10" t="str">
        <f>IF(calc!D14=1,"A",IF(calc!D14=2,"B",IF(calc!D14=3,"C",IF(calc!D14=4,"D",IF(calc!D14=5,"E",IF(calc!D14=6,"F",IF(calc!D14=7,"G","ND")))))))</f>
        <v>ND</v>
      </c>
      <c r="G14" s="12" t="str">
        <f>IF(calc!G14=1,"A",IF(calc!G14=2,"B",IF(calc!G14=3,"C",IF(calc!G14=4,"D",IF(calc!G14=5,"E",IF(calc!G14=6,"F",IF(calc!G14=7,"G","ND")))))))</f>
        <v>ND</v>
      </c>
      <c r="H14" s="18" t="str">
        <f t="shared" si="0"/>
        <v>0013</v>
      </c>
    </row>
    <row r="15" spans="1:38" s="21" customFormat="1" x14ac:dyDescent="0.15">
      <c r="A15" s="20" t="s">
        <v>414</v>
      </c>
      <c r="B15" s="26" t="str">
        <f>IF(ISERROR(calc!I15),"",ROUND(calc!I15,0))</f>
        <v/>
      </c>
      <c r="C15" s="8" t="str">
        <f>IF(calc!A15=1,"A",IF(calc!A15=2,"B",IF(calc!A15=3,"C",IF(calc!A15=4,"D",IF(calc!A15=5,"E",IF(calc!A15=6,"F",IF(calc!A15=7,"G",IF(calc!A15=8,"-","ND"))))))))</f>
        <v>ND</v>
      </c>
      <c r="D15" s="8" t="str">
        <f>IF(calc!B15=1,"A",IF(calc!B15=2,"B",IF(calc!B15=3,"C",IF(calc!B15=4,"D",IF(calc!B15=5,"E",IF(calc!B15=6,"F",IF(calc!B15=7,"G","ND")))))))</f>
        <v>G</v>
      </c>
      <c r="E15" s="10" t="str">
        <f>IF(calc!C15=1,"A",IF(calc!C15=2,"B",IF(calc!C15=3,"C",IF(calc!C15=4,"D",IF(calc!C15=5,"E",IF(calc!C15=6,"F",IF(calc!C15=7,"G","ND")))))))</f>
        <v>ND</v>
      </c>
      <c r="F15" s="10" t="str">
        <f>IF(calc!D15=1,"A",IF(calc!D15=2,"B",IF(calc!D15=3,"C",IF(calc!D15=4,"D",IF(calc!D15=5,"E",IF(calc!D15=6,"F",IF(calc!D15=7,"G","ND")))))))</f>
        <v>ND</v>
      </c>
      <c r="G15" s="12" t="str">
        <f>IF(calc!G15=1,"A",IF(calc!G15=2,"B",IF(calc!G15=3,"C",IF(calc!G15=4,"D",IF(calc!G15=5,"E",IF(calc!G15=6,"F",IF(calc!G15=7,"G","ND")))))))</f>
        <v>ND</v>
      </c>
      <c r="H15" s="18" t="str">
        <f t="shared" si="0"/>
        <v>0014</v>
      </c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</row>
    <row r="16" spans="1:38" x14ac:dyDescent="0.15">
      <c r="A16" s="20" t="s">
        <v>415</v>
      </c>
      <c r="B16" s="26" t="str">
        <f>IF(ISERROR(calc!I16),"",ROUND(calc!I16,0))</f>
        <v/>
      </c>
      <c r="C16" s="8" t="str">
        <f>IF(calc!A16=1,"A",IF(calc!A16=2,"B",IF(calc!A16=3,"C",IF(calc!A16=4,"D",IF(calc!A16=5,"E",IF(calc!A16=6,"F",IF(calc!A16=7,"G",IF(calc!A16=8,"-","ND"))))))))</f>
        <v>ND</v>
      </c>
      <c r="D16" s="8" t="str">
        <f>IF(calc!B16=1,"A",IF(calc!B16=2,"B",IF(calc!B16=3,"C",IF(calc!B16=4,"D",IF(calc!B16=5,"E",IF(calc!B16=6,"F",IF(calc!B16=7,"G","ND")))))))</f>
        <v>G</v>
      </c>
      <c r="E16" s="10" t="str">
        <f>IF(calc!C16=1,"A",IF(calc!C16=2,"B",IF(calc!C16=3,"C",IF(calc!C16=4,"D",IF(calc!C16=5,"E",IF(calc!C16=6,"F",IF(calc!C16=7,"G","ND")))))))</f>
        <v>ND</v>
      </c>
      <c r="F16" s="10" t="str">
        <f>IF(calc!D16=1,"A",IF(calc!D16=2,"B",IF(calc!D16=3,"C",IF(calc!D16=4,"D",IF(calc!D16=5,"E",IF(calc!D16=6,"F",IF(calc!D16=7,"G","ND")))))))</f>
        <v>ND</v>
      </c>
      <c r="G16" s="12" t="str">
        <f>IF(calc!G16=1,"A",IF(calc!G16=2,"B",IF(calc!G16=3,"C",IF(calc!G16=4,"D",IF(calc!G16=5,"E",IF(calc!G16=6,"F",IF(calc!G16=7,"G","ND")))))))</f>
        <v>ND</v>
      </c>
      <c r="H16" s="18" t="str">
        <f t="shared" si="0"/>
        <v>0015</v>
      </c>
    </row>
    <row r="17" spans="1:38" x14ac:dyDescent="0.15">
      <c r="A17" s="20" t="s">
        <v>416</v>
      </c>
      <c r="B17" s="26" t="str">
        <f>IF(ISERROR(calc!I17),"",ROUND(calc!I17,0))</f>
        <v/>
      </c>
      <c r="C17" s="8" t="str">
        <f>IF(calc!A17=1,"A",IF(calc!A17=2,"B",IF(calc!A17=3,"C",IF(calc!A17=4,"D",IF(calc!A17=5,"E",IF(calc!A17=6,"F",IF(calc!A17=7,"G",IF(calc!A17=8,"-","ND"))))))))</f>
        <v>ND</v>
      </c>
      <c r="D17" s="8" t="str">
        <f>IF(calc!B17=1,"A",IF(calc!B17=2,"B",IF(calc!B17=3,"C",IF(calc!B17=4,"D",IF(calc!B17=5,"E",IF(calc!B17=6,"F",IF(calc!B17=7,"G","ND")))))))</f>
        <v>G</v>
      </c>
      <c r="E17" s="10" t="str">
        <f>IF(calc!C17=1,"A",IF(calc!C17=2,"B",IF(calc!C17=3,"C",IF(calc!C17=4,"D",IF(calc!C17=5,"E",IF(calc!C17=6,"F",IF(calc!C17=7,"G","ND")))))))</f>
        <v>ND</v>
      </c>
      <c r="F17" s="10" t="str">
        <f>IF(calc!D17=1,"A",IF(calc!D17=2,"B",IF(calc!D17=3,"C",IF(calc!D17=4,"D",IF(calc!D17=5,"E",IF(calc!D17=6,"F",IF(calc!D17=7,"G","ND")))))))</f>
        <v>ND</v>
      </c>
      <c r="G17" s="12" t="str">
        <f>IF(calc!G17=1,"A",IF(calc!G17=2,"B",IF(calc!G17=3,"C",IF(calc!G17=4,"D",IF(calc!G17=5,"E",IF(calc!G17=6,"F",IF(calc!G17=7,"G","ND")))))))</f>
        <v>ND</v>
      </c>
      <c r="H17" s="18" t="str">
        <f t="shared" si="0"/>
        <v>0016</v>
      </c>
    </row>
    <row r="18" spans="1:38" s="21" customFormat="1" x14ac:dyDescent="0.15">
      <c r="A18" s="20" t="s">
        <v>417</v>
      </c>
      <c r="B18" s="26" t="str">
        <f>IF(ISERROR(calc!I18),"",ROUND(calc!I18,0))</f>
        <v/>
      </c>
      <c r="C18" s="8" t="str">
        <f>IF(calc!A18=1,"A",IF(calc!A18=2,"B",IF(calc!A18=3,"C",IF(calc!A18=4,"D",IF(calc!A18=5,"E",IF(calc!A18=6,"F",IF(calc!A18=7,"G",IF(calc!A18=8,"-","ND"))))))))</f>
        <v>ND</v>
      </c>
      <c r="D18" s="8" t="str">
        <f>IF(calc!B18=1,"A",IF(calc!B18=2,"B",IF(calc!B18=3,"C",IF(calc!B18=4,"D",IF(calc!B18=5,"E",IF(calc!B18=6,"F",IF(calc!B18=7,"G","ND")))))))</f>
        <v>G</v>
      </c>
      <c r="E18" s="10" t="str">
        <f>IF(calc!C18=1,"A",IF(calc!C18=2,"B",IF(calc!C18=3,"C",IF(calc!C18=4,"D",IF(calc!C18=5,"E",IF(calc!C18=6,"F",IF(calc!C18=7,"G","ND")))))))</f>
        <v>ND</v>
      </c>
      <c r="F18" s="10" t="str">
        <f>IF(calc!D18=1,"A",IF(calc!D18=2,"B",IF(calc!D18=3,"C",IF(calc!D18=4,"D",IF(calc!D18=5,"E",IF(calc!D18=6,"F",IF(calc!D18=7,"G","ND")))))))</f>
        <v>ND</v>
      </c>
      <c r="G18" s="12" t="str">
        <f>IF(calc!G18=1,"A",IF(calc!G18=2,"B",IF(calc!G18=3,"C",IF(calc!G18=4,"D",IF(calc!G18=5,"E",IF(calc!G18=6,"F",IF(calc!G18=7,"G","ND")))))))</f>
        <v>ND</v>
      </c>
      <c r="H18" s="18" t="str">
        <f t="shared" si="0"/>
        <v>0017</v>
      </c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</row>
    <row r="19" spans="1:38" x14ac:dyDescent="0.15">
      <c r="A19" s="20" t="s">
        <v>418</v>
      </c>
      <c r="B19" s="26" t="str">
        <f>IF(ISERROR(calc!I19),"",ROUND(calc!I19,0))</f>
        <v/>
      </c>
      <c r="C19" s="8" t="str">
        <f>IF(calc!A19=1,"A",IF(calc!A19=2,"B",IF(calc!A19=3,"C",IF(calc!A19=4,"D",IF(calc!A19=5,"E",IF(calc!A19=6,"F",IF(calc!A19=7,"G",IF(calc!A19=8,"-","ND"))))))))</f>
        <v>ND</v>
      </c>
      <c r="D19" s="8" t="str">
        <f>IF(calc!B19=1,"A",IF(calc!B19=2,"B",IF(calc!B19=3,"C",IF(calc!B19=4,"D",IF(calc!B19=5,"E",IF(calc!B19=6,"F",IF(calc!B19=7,"G","ND")))))))</f>
        <v>G</v>
      </c>
      <c r="E19" s="10" t="str">
        <f>IF(calc!C19=1,"A",IF(calc!C19=2,"B",IF(calc!C19=3,"C",IF(calc!C19=4,"D",IF(calc!C19=5,"E",IF(calc!C19=6,"F",IF(calc!C19=7,"G","ND")))))))</f>
        <v>ND</v>
      </c>
      <c r="F19" s="10" t="str">
        <f>IF(calc!D19=1,"A",IF(calc!D19=2,"B",IF(calc!D19=3,"C",IF(calc!D19=4,"D",IF(calc!D19=5,"E",IF(calc!D19=6,"F",IF(calc!D19=7,"G","ND")))))))</f>
        <v>ND</v>
      </c>
      <c r="G19" s="12" t="str">
        <f>IF(calc!G19=1,"A",IF(calc!G19=2,"B",IF(calc!G19=3,"C",IF(calc!G19=4,"D",IF(calc!G19=5,"E",IF(calc!G19=6,"F",IF(calc!G19=7,"G","ND")))))))</f>
        <v>ND</v>
      </c>
      <c r="H19" s="18" t="str">
        <f t="shared" si="0"/>
        <v>0018</v>
      </c>
    </row>
    <row r="20" spans="1:38" x14ac:dyDescent="0.15">
      <c r="A20" s="20" t="s">
        <v>419</v>
      </c>
      <c r="B20" s="26" t="str">
        <f>IF(ISERROR(calc!I20),"",ROUND(calc!I20,0))</f>
        <v/>
      </c>
      <c r="C20" s="8" t="str">
        <f>IF(calc!A20=1,"A",IF(calc!A20=2,"B",IF(calc!A20=3,"C",IF(calc!A20=4,"D",IF(calc!A20=5,"E",IF(calc!A20=6,"F",IF(calc!A20=7,"G",IF(calc!A20=8,"-","ND"))))))))</f>
        <v>ND</v>
      </c>
      <c r="D20" s="8" t="str">
        <f>IF(calc!B20=1,"A",IF(calc!B20=2,"B",IF(calc!B20=3,"C",IF(calc!B20=4,"D",IF(calc!B20=5,"E",IF(calc!B20=6,"F",IF(calc!B20=7,"G","ND")))))))</f>
        <v>G</v>
      </c>
      <c r="E20" s="10" t="str">
        <f>IF(calc!C20=1,"A",IF(calc!C20=2,"B",IF(calc!C20=3,"C",IF(calc!C20=4,"D",IF(calc!C20=5,"E",IF(calc!C20=6,"F",IF(calc!C20=7,"G","ND")))))))</f>
        <v>ND</v>
      </c>
      <c r="F20" s="10" t="str">
        <f>IF(calc!D20=1,"A",IF(calc!D20=2,"B",IF(calc!D20=3,"C",IF(calc!D20=4,"D",IF(calc!D20=5,"E",IF(calc!D20=6,"F",IF(calc!D20=7,"G","ND")))))))</f>
        <v>ND</v>
      </c>
      <c r="G20" s="12" t="str">
        <f>IF(calc!G20=1,"A",IF(calc!G20=2,"B",IF(calc!G20=3,"C",IF(calc!G20=4,"D",IF(calc!G20=5,"E",IF(calc!G20=6,"F",IF(calc!G20=7,"G","ND")))))))</f>
        <v>ND</v>
      </c>
      <c r="H20" s="18" t="str">
        <f t="shared" si="0"/>
        <v>0019</v>
      </c>
    </row>
    <row r="21" spans="1:38" s="21" customFormat="1" x14ac:dyDescent="0.15">
      <c r="A21" s="20" t="s">
        <v>420</v>
      </c>
      <c r="B21" s="26" t="str">
        <f>IF(ISERROR(calc!I21),"",ROUND(calc!I21,0))</f>
        <v/>
      </c>
      <c r="C21" s="8" t="str">
        <f>IF(calc!A21=1,"A",IF(calc!A21=2,"B",IF(calc!A21=3,"C",IF(calc!A21=4,"D",IF(calc!A21=5,"E",IF(calc!A21=6,"F",IF(calc!A21=7,"G",IF(calc!A21=8,"-","ND"))))))))</f>
        <v>ND</v>
      </c>
      <c r="D21" s="8" t="str">
        <f>IF(calc!B21=1,"A",IF(calc!B21=2,"B",IF(calc!B21=3,"C",IF(calc!B21=4,"D",IF(calc!B21=5,"E",IF(calc!B21=6,"F",IF(calc!B21=7,"G","ND")))))))</f>
        <v>G</v>
      </c>
      <c r="E21" s="10" t="str">
        <f>IF(calc!C21=1,"A",IF(calc!C21=2,"B",IF(calc!C21=3,"C",IF(calc!C21=4,"D",IF(calc!C21=5,"E",IF(calc!C21=6,"F",IF(calc!C21=7,"G","ND")))))))</f>
        <v>ND</v>
      </c>
      <c r="F21" s="10" t="str">
        <f>IF(calc!D21=1,"A",IF(calc!D21=2,"B",IF(calc!D21=3,"C",IF(calc!D21=4,"D",IF(calc!D21=5,"E",IF(calc!D21=6,"F",IF(calc!D21=7,"G","ND")))))))</f>
        <v>ND</v>
      </c>
      <c r="G21" s="12" t="str">
        <f>IF(calc!G21=1,"A",IF(calc!G21=2,"B",IF(calc!G21=3,"C",IF(calc!G21=4,"D",IF(calc!G21=5,"E",IF(calc!G21=6,"F",IF(calc!G21=7,"G","ND")))))))</f>
        <v>ND</v>
      </c>
      <c r="H21" s="18" t="str">
        <f t="shared" si="0"/>
        <v>0020</v>
      </c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</row>
    <row r="22" spans="1:38" s="21" customFormat="1" x14ac:dyDescent="0.15">
      <c r="A22" s="20" t="s">
        <v>421</v>
      </c>
      <c r="B22" s="26" t="str">
        <f>IF(ISERROR(calc!I22),"",ROUND(calc!I22,0))</f>
        <v/>
      </c>
      <c r="C22" s="8" t="str">
        <f>IF(calc!A22=1,"A",IF(calc!A22=2,"B",IF(calc!A22=3,"C",IF(calc!A22=4,"D",IF(calc!A22=5,"E",IF(calc!A22=6,"F",IF(calc!A22=7,"G",IF(calc!A22=8,"-","ND"))))))))</f>
        <v>ND</v>
      </c>
      <c r="D22" s="8" t="str">
        <f>IF(calc!B22=1,"A",IF(calc!B22=2,"B",IF(calc!B22=3,"C",IF(calc!B22=4,"D",IF(calc!B22=5,"E",IF(calc!B22=6,"F",IF(calc!B22=7,"G","ND")))))))</f>
        <v>G</v>
      </c>
      <c r="E22" s="10" t="str">
        <f>IF(calc!C22=1,"A",IF(calc!C22=2,"B",IF(calc!C22=3,"C",IF(calc!C22=4,"D",IF(calc!C22=5,"E",IF(calc!C22=6,"F",IF(calc!C22=7,"G","ND")))))))</f>
        <v>ND</v>
      </c>
      <c r="F22" s="10" t="str">
        <f>IF(calc!D22=1,"A",IF(calc!D22=2,"B",IF(calc!D22=3,"C",IF(calc!D22=4,"D",IF(calc!D22=5,"E",IF(calc!D22=6,"F",IF(calc!D22=7,"G","ND")))))))</f>
        <v>ND</v>
      </c>
      <c r="G22" s="12" t="str">
        <f>IF(calc!G22=1,"A",IF(calc!G22=2,"B",IF(calc!G22=3,"C",IF(calc!G22=4,"D",IF(calc!G22=5,"E",IF(calc!G22=6,"F",IF(calc!G22=7,"G","ND")))))))</f>
        <v>ND</v>
      </c>
      <c r="H22" s="18" t="str">
        <f t="shared" si="0"/>
        <v>0021</v>
      </c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</row>
    <row r="23" spans="1:38" x14ac:dyDescent="0.15">
      <c r="A23" s="20" t="s">
        <v>422</v>
      </c>
      <c r="B23" s="26" t="str">
        <f>IF(ISERROR(calc!I23),"",ROUND(calc!I23,0))</f>
        <v/>
      </c>
      <c r="C23" s="8" t="str">
        <f>IF(calc!A23=1,"A",IF(calc!A23=2,"B",IF(calc!A23=3,"C",IF(calc!A23=4,"D",IF(calc!A23=5,"E",IF(calc!A23=6,"F",IF(calc!A23=7,"G",IF(calc!A23=8,"-","ND"))))))))</f>
        <v>ND</v>
      </c>
      <c r="D23" s="8" t="str">
        <f>IF(calc!B23=1,"A",IF(calc!B23=2,"B",IF(calc!B23=3,"C",IF(calc!B23=4,"D",IF(calc!B23=5,"E",IF(calc!B23=6,"F",IF(calc!B23=7,"G","ND")))))))</f>
        <v>G</v>
      </c>
      <c r="E23" s="10" t="str">
        <f>IF(calc!C23=1,"A",IF(calc!C23=2,"B",IF(calc!C23=3,"C",IF(calc!C23=4,"D",IF(calc!C23=5,"E",IF(calc!C23=6,"F",IF(calc!C23=7,"G","ND")))))))</f>
        <v>ND</v>
      </c>
      <c r="F23" s="10" t="str">
        <f>IF(calc!D23=1,"A",IF(calc!D23=2,"B",IF(calc!D23=3,"C",IF(calc!D23=4,"D",IF(calc!D23=5,"E",IF(calc!D23=6,"F",IF(calc!D23=7,"G","ND")))))))</f>
        <v>ND</v>
      </c>
      <c r="G23" s="12" t="str">
        <f>IF(calc!G23=1,"A",IF(calc!G23=2,"B",IF(calc!G23=3,"C",IF(calc!G23=4,"D",IF(calc!G23=5,"E",IF(calc!G23=6,"F",IF(calc!G23=7,"G","ND")))))))</f>
        <v>ND</v>
      </c>
      <c r="H23" s="18" t="str">
        <f t="shared" si="0"/>
        <v>0022</v>
      </c>
    </row>
    <row r="24" spans="1:38" x14ac:dyDescent="0.15">
      <c r="A24" s="20" t="s">
        <v>423</v>
      </c>
      <c r="B24" s="26" t="str">
        <f>IF(ISERROR(calc!I24),"",ROUND(calc!I24,0))</f>
        <v/>
      </c>
      <c r="C24" s="8" t="str">
        <f>IF(calc!A24=1,"A",IF(calc!A24=2,"B",IF(calc!A24=3,"C",IF(calc!A24=4,"D",IF(calc!A24=5,"E",IF(calc!A24=6,"F",IF(calc!A24=7,"G",IF(calc!A24=8,"-","ND"))))))))</f>
        <v>ND</v>
      </c>
      <c r="D24" s="8" t="str">
        <f>IF(calc!B24=1,"A",IF(calc!B24=2,"B",IF(calc!B24=3,"C",IF(calc!B24=4,"D",IF(calc!B24=5,"E",IF(calc!B24=6,"F",IF(calc!B24=7,"G","ND")))))))</f>
        <v>G</v>
      </c>
      <c r="E24" s="10" t="str">
        <f>IF(calc!C24=1,"A",IF(calc!C24=2,"B",IF(calc!C24=3,"C",IF(calc!C24=4,"D",IF(calc!C24=5,"E",IF(calc!C24=6,"F",IF(calc!C24=7,"G","ND")))))))</f>
        <v>ND</v>
      </c>
      <c r="F24" s="10" t="str">
        <f>IF(calc!D24=1,"A",IF(calc!D24=2,"B",IF(calc!D24=3,"C",IF(calc!D24=4,"D",IF(calc!D24=5,"E",IF(calc!D24=6,"F",IF(calc!D24=7,"G","ND")))))))</f>
        <v>ND</v>
      </c>
      <c r="G24" s="12" t="str">
        <f>IF(calc!G24=1,"A",IF(calc!G24=2,"B",IF(calc!G24=3,"C",IF(calc!G24=4,"D",IF(calc!G24=5,"E",IF(calc!G24=6,"F",IF(calc!G24=7,"G","ND")))))))</f>
        <v>ND</v>
      </c>
      <c r="H24" s="18" t="str">
        <f t="shared" si="0"/>
        <v>0023</v>
      </c>
    </row>
    <row r="25" spans="1:38" s="24" customFormat="1" x14ac:dyDescent="0.15">
      <c r="A25" s="23" t="s">
        <v>424</v>
      </c>
      <c r="B25" s="27" t="str">
        <f>IF(ISERROR(calc!I25),"",ROUND(calc!I25,0))</f>
        <v/>
      </c>
      <c r="C25" s="28" t="str">
        <f>IF(calc!A25=1,"A",IF(calc!A25=2,"B",IF(calc!A25=3,"C",IF(calc!A25=4,"D",IF(calc!A25=5,"E",IF(calc!A25=6,"F",IF(calc!A25=7,"G",IF(calc!A25=8,"-","ND"))))))))</f>
        <v>ND</v>
      </c>
      <c r="D25" s="28" t="str">
        <f>IF(calc!B25=1,"A",IF(calc!B25=2,"B",IF(calc!B25=3,"C",IF(calc!B25=4,"D",IF(calc!B25=5,"E",IF(calc!B25=6,"F",IF(calc!B25=7,"G","ND")))))))</f>
        <v>G</v>
      </c>
      <c r="E25" s="29" t="str">
        <f>IF(calc!C25=1,"A",IF(calc!C25=2,"B",IF(calc!C25=3,"C",IF(calc!C25=4,"D",IF(calc!C25=5,"E",IF(calc!C25=6,"F",IF(calc!C25=7,"G","ND")))))))</f>
        <v>ND</v>
      </c>
      <c r="F25" s="29" t="str">
        <f>IF(calc!D25=1,"A",IF(calc!D25=2,"B",IF(calc!D25=3,"C",IF(calc!D25=4,"D",IF(calc!D25=5,"E",IF(calc!D25=6,"F",IF(calc!D25=7,"G","ND")))))))</f>
        <v>ND</v>
      </c>
      <c r="G25" s="30" t="str">
        <f>IF(calc!G25=1,"A",IF(calc!G25=2,"B",IF(calc!G25=3,"C",IF(calc!G25=4,"D",IF(calc!G25=5,"E",IF(calc!G25=6,"F",IF(calc!G25=7,"G","ND")))))))</f>
        <v>ND</v>
      </c>
      <c r="H25" s="32" t="str">
        <f t="shared" si="0"/>
        <v>0024</v>
      </c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</row>
    <row r="26" spans="1:38" x14ac:dyDescent="0.15">
      <c r="A26" s="20" t="s">
        <v>425</v>
      </c>
      <c r="B26" s="26" t="str">
        <f>IF(ISERROR(calc!I26),"",ROUND(calc!I26,0))</f>
        <v/>
      </c>
      <c r="C26" s="8" t="str">
        <f>IF(calc!A26=1,"A",IF(calc!A26=2,"B",IF(calc!A26=3,"C",IF(calc!A26=4,"D",IF(calc!A26=5,"E",IF(calc!A26=6,"F",IF(calc!A26=7,"G",IF(calc!A26=8,"-","ND"))))))))</f>
        <v>ND</v>
      </c>
      <c r="D26" s="8" t="str">
        <f>IF(calc!B26=1,"A",IF(calc!B26=2,"B",IF(calc!B26=3,"C",IF(calc!B26=4,"D",IF(calc!B26=5,"E",IF(calc!B26=6,"F",IF(calc!B26=7,"G","ND")))))))</f>
        <v>G</v>
      </c>
      <c r="E26" s="10" t="str">
        <f>IF(calc!C26=1,"A",IF(calc!C26=2,"B",IF(calc!C26=3,"C",IF(calc!C26=4,"D",IF(calc!C26=5,"E",IF(calc!C26=6,"F",IF(calc!C26=7,"G","ND")))))))</f>
        <v>ND</v>
      </c>
      <c r="F26" s="10" t="str">
        <f>IF(calc!D26=1,"A",IF(calc!D26=2,"B",IF(calc!D26=3,"C",IF(calc!D26=4,"D",IF(calc!D26=5,"E",IF(calc!D26=6,"F",IF(calc!D26=7,"G","ND")))))))</f>
        <v>ND</v>
      </c>
      <c r="G26" s="12" t="str">
        <f>IF(calc!G26=1,"A",IF(calc!G26=2,"B",IF(calc!G26=3,"C",IF(calc!G26=4,"D",IF(calc!G26=5,"E",IF(calc!G26=6,"F",IF(calc!G26=7,"G","ND")))))))</f>
        <v>ND</v>
      </c>
      <c r="H26" s="18" t="str">
        <f t="shared" si="0"/>
        <v>0025</v>
      </c>
    </row>
    <row r="27" spans="1:38" s="21" customFormat="1" x14ac:dyDescent="0.15">
      <c r="A27" s="20" t="s">
        <v>426</v>
      </c>
      <c r="B27" s="26" t="str">
        <f>IF(ISERROR(calc!I27),"",ROUND(calc!I27,0))</f>
        <v/>
      </c>
      <c r="C27" s="8" t="str">
        <f>IF(calc!A27=1,"A",IF(calc!A27=2,"B",IF(calc!A27=3,"C",IF(calc!A27=4,"D",IF(calc!A27=5,"E",IF(calc!A27=6,"F",IF(calc!A27=7,"G",IF(calc!A27=8,"-","ND"))))))))</f>
        <v>ND</v>
      </c>
      <c r="D27" s="8" t="str">
        <f>IF(calc!B27=1,"A",IF(calc!B27=2,"B",IF(calc!B27=3,"C",IF(calc!B27=4,"D",IF(calc!B27=5,"E",IF(calc!B27=6,"F",IF(calc!B27=7,"G","ND")))))))</f>
        <v>G</v>
      </c>
      <c r="E27" s="10" t="str">
        <f>IF(calc!C27=1,"A",IF(calc!C27=2,"B",IF(calc!C27=3,"C",IF(calc!C27=4,"D",IF(calc!C27=5,"E",IF(calc!C27=6,"F",IF(calc!C27=7,"G","ND")))))))</f>
        <v>ND</v>
      </c>
      <c r="F27" s="10" t="str">
        <f>IF(calc!D27=1,"A",IF(calc!D27=2,"B",IF(calc!D27=3,"C",IF(calc!D27=4,"D",IF(calc!D27=5,"E",IF(calc!D27=6,"F",IF(calc!D27=7,"G","ND")))))))</f>
        <v>ND</v>
      </c>
      <c r="G27" s="12" t="str">
        <f>IF(calc!G27=1,"A",IF(calc!G27=2,"B",IF(calc!G27=3,"C",IF(calc!G27=4,"D",IF(calc!G27=5,"E",IF(calc!G27=6,"F",IF(calc!G27=7,"G","ND")))))))</f>
        <v>ND</v>
      </c>
      <c r="H27" s="18" t="str">
        <f t="shared" si="0"/>
        <v>0026</v>
      </c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</row>
    <row r="28" spans="1:38" x14ac:dyDescent="0.15">
      <c r="A28" s="20" t="s">
        <v>427</v>
      </c>
      <c r="B28" s="26" t="str">
        <f>IF(ISERROR(calc!I28),"",ROUND(calc!I28,0))</f>
        <v/>
      </c>
      <c r="C28" s="8" t="str">
        <f>IF(calc!A28=1,"A",IF(calc!A28=2,"B",IF(calc!A28=3,"C",IF(calc!A28=4,"D",IF(calc!A28=5,"E",IF(calc!A28=6,"F",IF(calc!A28=7,"G",IF(calc!A28=8,"-","ND"))))))))</f>
        <v>ND</v>
      </c>
      <c r="D28" s="8" t="str">
        <f>IF(calc!B28=1,"A",IF(calc!B28=2,"B",IF(calc!B28=3,"C",IF(calc!B28=4,"D",IF(calc!B28=5,"E",IF(calc!B28=6,"F",IF(calc!B28=7,"G","ND")))))))</f>
        <v>G</v>
      </c>
      <c r="E28" s="10" t="str">
        <f>IF(calc!C28=1,"A",IF(calc!C28=2,"B",IF(calc!C28=3,"C",IF(calc!C28=4,"D",IF(calc!C28=5,"E",IF(calc!C28=6,"F",IF(calc!C28=7,"G","ND")))))))</f>
        <v>ND</v>
      </c>
      <c r="F28" s="10" t="str">
        <f>IF(calc!D28=1,"A",IF(calc!D28=2,"B",IF(calc!D28=3,"C",IF(calc!D28=4,"D",IF(calc!D28=5,"E",IF(calc!D28=6,"F",IF(calc!D28=7,"G","ND")))))))</f>
        <v>ND</v>
      </c>
      <c r="G28" s="12" t="str">
        <f>IF(calc!G28=1,"A",IF(calc!G28=2,"B",IF(calc!G28=3,"C",IF(calc!G28=4,"D",IF(calc!G28=5,"E",IF(calc!G28=6,"F",IF(calc!G28=7,"G","ND")))))))</f>
        <v>ND</v>
      </c>
      <c r="H28" s="18" t="str">
        <f t="shared" si="0"/>
        <v>0027</v>
      </c>
    </row>
    <row r="29" spans="1:38" x14ac:dyDescent="0.15">
      <c r="A29" s="20" t="s">
        <v>428</v>
      </c>
      <c r="B29" s="26" t="str">
        <f>IF(ISERROR(calc!I29),"",ROUND(calc!I29,0))</f>
        <v/>
      </c>
      <c r="C29" s="8" t="str">
        <f>IF(calc!A29=1,"A",IF(calc!A29=2,"B",IF(calc!A29=3,"C",IF(calc!A29=4,"D",IF(calc!A29=5,"E",IF(calc!A29=6,"F",IF(calc!A29=7,"G",IF(calc!A29=8,"-","ND"))))))))</f>
        <v>ND</v>
      </c>
      <c r="D29" s="8" t="str">
        <f>IF(calc!B29=1,"A",IF(calc!B29=2,"B",IF(calc!B29=3,"C",IF(calc!B29=4,"D",IF(calc!B29=5,"E",IF(calc!B29=6,"F",IF(calc!B29=7,"G","ND")))))))</f>
        <v>G</v>
      </c>
      <c r="E29" s="10" t="str">
        <f>IF(calc!C29=1,"A",IF(calc!C29=2,"B",IF(calc!C29=3,"C",IF(calc!C29=4,"D",IF(calc!C29=5,"E",IF(calc!C29=6,"F",IF(calc!C29=7,"G","ND")))))))</f>
        <v>ND</v>
      </c>
      <c r="F29" s="10" t="str">
        <f>IF(calc!D29=1,"A",IF(calc!D29=2,"B",IF(calc!D29=3,"C",IF(calc!D29=4,"D",IF(calc!D29=5,"E",IF(calc!D29=6,"F",IF(calc!D29=7,"G","ND")))))))</f>
        <v>ND</v>
      </c>
      <c r="G29" s="12" t="str">
        <f>IF(calc!G29=1,"A",IF(calc!G29=2,"B",IF(calc!G29=3,"C",IF(calc!G29=4,"D",IF(calc!G29=5,"E",IF(calc!G29=6,"F",IF(calc!G29=7,"G","ND")))))))</f>
        <v>ND</v>
      </c>
      <c r="H29" s="18" t="str">
        <f t="shared" si="0"/>
        <v>0028</v>
      </c>
    </row>
    <row r="30" spans="1:38" x14ac:dyDescent="0.15">
      <c r="A30" s="20" t="s">
        <v>429</v>
      </c>
      <c r="B30" s="26" t="str">
        <f>IF(ISERROR(calc!I30),"",ROUND(calc!I30,0))</f>
        <v/>
      </c>
      <c r="C30" s="8" t="str">
        <f>IF(calc!A30=1,"A",IF(calc!A30=2,"B",IF(calc!A30=3,"C",IF(calc!A30=4,"D",IF(calc!A30=5,"E",IF(calc!A30=6,"F",IF(calc!A30=7,"G",IF(calc!A30=8,"-","ND"))))))))</f>
        <v>ND</v>
      </c>
      <c r="D30" s="8" t="str">
        <f>IF(calc!B30=1,"A",IF(calc!B30=2,"B",IF(calc!B30=3,"C",IF(calc!B30=4,"D",IF(calc!B30=5,"E",IF(calc!B30=6,"F",IF(calc!B30=7,"G","ND")))))))</f>
        <v>G</v>
      </c>
      <c r="E30" s="10" t="str">
        <f>IF(calc!C30=1,"A",IF(calc!C30=2,"B",IF(calc!C30=3,"C",IF(calc!C30=4,"D",IF(calc!C30=5,"E",IF(calc!C30=6,"F",IF(calc!C30=7,"G","ND")))))))</f>
        <v>ND</v>
      </c>
      <c r="F30" s="10" t="str">
        <f>IF(calc!D30=1,"A",IF(calc!D30=2,"B",IF(calc!D30=3,"C",IF(calc!D30=4,"D",IF(calc!D30=5,"E",IF(calc!D30=6,"F",IF(calc!D30=7,"G","ND")))))))</f>
        <v>ND</v>
      </c>
      <c r="G30" s="12" t="str">
        <f>IF(calc!G30=1,"A",IF(calc!G30=2,"B",IF(calc!G30=3,"C",IF(calc!G30=4,"D",IF(calc!G30=5,"E",IF(calc!G30=6,"F",IF(calc!G30=7,"G","ND")))))))</f>
        <v>ND</v>
      </c>
      <c r="H30" s="18" t="str">
        <f t="shared" si="0"/>
        <v>0029</v>
      </c>
    </row>
    <row r="31" spans="1:38" x14ac:dyDescent="0.15">
      <c r="A31" s="20" t="s">
        <v>430</v>
      </c>
      <c r="B31" s="26" t="str">
        <f>IF(ISERROR(calc!I31),"",ROUND(calc!I31,0))</f>
        <v/>
      </c>
      <c r="C31" s="8" t="str">
        <f>IF(calc!A31=1,"A",IF(calc!A31=2,"B",IF(calc!A31=3,"C",IF(calc!A31=4,"D",IF(calc!A31=5,"E",IF(calc!A31=6,"F",IF(calc!A31=7,"G",IF(calc!A31=8,"-","ND"))))))))</f>
        <v>ND</v>
      </c>
      <c r="D31" s="8" t="str">
        <f>IF(calc!B31=1,"A",IF(calc!B31=2,"B",IF(calc!B31=3,"C",IF(calc!B31=4,"D",IF(calc!B31=5,"E",IF(calc!B31=6,"F",IF(calc!B31=7,"G","ND")))))))</f>
        <v>G</v>
      </c>
      <c r="E31" s="10" t="str">
        <f>IF(calc!C31=1,"A",IF(calc!C31=2,"B",IF(calc!C31=3,"C",IF(calc!C31=4,"D",IF(calc!C31=5,"E",IF(calc!C31=6,"F",IF(calc!C31=7,"G","ND")))))))</f>
        <v>ND</v>
      </c>
      <c r="F31" s="10" t="str">
        <f>IF(calc!D31=1,"A",IF(calc!D31=2,"B",IF(calc!D31=3,"C",IF(calc!D31=4,"D",IF(calc!D31=5,"E",IF(calc!D31=6,"F",IF(calc!D31=7,"G","ND")))))))</f>
        <v>ND</v>
      </c>
      <c r="G31" s="12" t="str">
        <f>IF(calc!G31=1,"A",IF(calc!G31=2,"B",IF(calc!G31=3,"C",IF(calc!G31=4,"D",IF(calc!G31=5,"E",IF(calc!G31=6,"F",IF(calc!G31=7,"G","ND")))))))</f>
        <v>ND</v>
      </c>
      <c r="H31" s="18" t="str">
        <f t="shared" si="0"/>
        <v>0030</v>
      </c>
    </row>
    <row r="32" spans="1:38" x14ac:dyDescent="0.15">
      <c r="A32" s="20" t="s">
        <v>431</v>
      </c>
      <c r="B32" s="26" t="str">
        <f>IF(ISERROR(calc!I32),"",ROUND(calc!I32,0))</f>
        <v/>
      </c>
      <c r="C32" s="8" t="str">
        <f>IF(calc!A32=1,"A",IF(calc!A32=2,"B",IF(calc!A32=3,"C",IF(calc!A32=4,"D",IF(calc!A32=5,"E",IF(calc!A32=6,"F",IF(calc!A32=7,"G",IF(calc!A32=8,"-","ND"))))))))</f>
        <v>ND</v>
      </c>
      <c r="D32" s="8" t="str">
        <f>IF(calc!B32=1,"A",IF(calc!B32=2,"B",IF(calc!B32=3,"C",IF(calc!B32=4,"D",IF(calc!B32=5,"E",IF(calc!B32=6,"F",IF(calc!B32=7,"G","ND")))))))</f>
        <v>G</v>
      </c>
      <c r="E32" s="10" t="str">
        <f>IF(calc!C32=1,"A",IF(calc!C32=2,"B",IF(calc!C32=3,"C",IF(calc!C32=4,"D",IF(calc!C32=5,"E",IF(calc!C32=6,"F",IF(calc!C32=7,"G","ND")))))))</f>
        <v>ND</v>
      </c>
      <c r="F32" s="10" t="str">
        <f>IF(calc!D32=1,"A",IF(calc!D32=2,"B",IF(calc!D32=3,"C",IF(calc!D32=4,"D",IF(calc!D32=5,"E",IF(calc!D32=6,"F",IF(calc!D32=7,"G","ND")))))))</f>
        <v>ND</v>
      </c>
      <c r="G32" s="12" t="str">
        <f>IF(calc!G32=1,"A",IF(calc!G32=2,"B",IF(calc!G32=3,"C",IF(calc!G32=4,"D",IF(calc!G32=5,"E",IF(calc!G32=6,"F",IF(calc!G32=7,"G","ND")))))))</f>
        <v>ND</v>
      </c>
      <c r="H32" s="18" t="str">
        <f t="shared" si="0"/>
        <v>0031</v>
      </c>
    </row>
    <row r="33" spans="1:38" x14ac:dyDescent="0.15">
      <c r="A33" s="20" t="s">
        <v>432</v>
      </c>
      <c r="B33" s="26" t="str">
        <f>IF(ISERROR(calc!I33),"",ROUND(calc!I33,0))</f>
        <v/>
      </c>
      <c r="C33" s="8" t="str">
        <f>IF(calc!A33=1,"A",IF(calc!A33=2,"B",IF(calc!A33=3,"C",IF(calc!A33=4,"D",IF(calc!A33=5,"E",IF(calc!A33=6,"F",IF(calc!A33=7,"G",IF(calc!A33=8,"-","ND"))))))))</f>
        <v>ND</v>
      </c>
      <c r="D33" s="8" t="str">
        <f>IF(calc!B33=1,"A",IF(calc!B33=2,"B",IF(calc!B33=3,"C",IF(calc!B33=4,"D",IF(calc!B33=5,"E",IF(calc!B33=6,"F",IF(calc!B33=7,"G","ND")))))))</f>
        <v>G</v>
      </c>
      <c r="E33" s="10" t="str">
        <f>IF(calc!C33=1,"A",IF(calc!C33=2,"B",IF(calc!C33=3,"C",IF(calc!C33=4,"D",IF(calc!C33=5,"E",IF(calc!C33=6,"F",IF(calc!C33=7,"G","ND")))))))</f>
        <v>ND</v>
      </c>
      <c r="F33" s="10" t="str">
        <f>IF(calc!D33=1,"A",IF(calc!D33=2,"B",IF(calc!D33=3,"C",IF(calc!D33=4,"D",IF(calc!D33=5,"E",IF(calc!D33=6,"F",IF(calc!D33=7,"G","ND")))))))</f>
        <v>ND</v>
      </c>
      <c r="G33" s="12" t="str">
        <f>IF(calc!G33=1,"A",IF(calc!G33=2,"B",IF(calc!G33=3,"C",IF(calc!G33=4,"D",IF(calc!G33=5,"E",IF(calc!G33=6,"F",IF(calc!G33=7,"G","ND")))))))</f>
        <v>ND</v>
      </c>
      <c r="H33" s="18" t="str">
        <f t="shared" si="0"/>
        <v>0032</v>
      </c>
    </row>
    <row r="34" spans="1:38" s="21" customFormat="1" x14ac:dyDescent="0.15">
      <c r="A34" s="20" t="s">
        <v>433</v>
      </c>
      <c r="B34" s="26" t="str">
        <f>IF(ISERROR(calc!I34),"",ROUND(calc!I34,0))</f>
        <v/>
      </c>
      <c r="C34" s="8" t="str">
        <f>IF(calc!A34=1,"A",IF(calc!A34=2,"B",IF(calc!A34=3,"C",IF(calc!A34=4,"D",IF(calc!A34=5,"E",IF(calc!A34=6,"F",IF(calc!A34=7,"G",IF(calc!A34=8,"-","ND"))))))))</f>
        <v>ND</v>
      </c>
      <c r="D34" s="8" t="str">
        <f>IF(calc!B34=1,"A",IF(calc!B34=2,"B",IF(calc!B34=3,"C",IF(calc!B34=4,"D",IF(calc!B34=5,"E",IF(calc!B34=6,"F",IF(calc!B34=7,"G","ND")))))))</f>
        <v>G</v>
      </c>
      <c r="E34" s="10" t="str">
        <f>IF(calc!C34=1,"A",IF(calc!C34=2,"B",IF(calc!C34=3,"C",IF(calc!C34=4,"D",IF(calc!C34=5,"E",IF(calc!C34=6,"F",IF(calc!C34=7,"G","ND")))))))</f>
        <v>ND</v>
      </c>
      <c r="F34" s="10" t="str">
        <f>IF(calc!D34=1,"A",IF(calc!D34=2,"B",IF(calc!D34=3,"C",IF(calc!D34=4,"D",IF(calc!D34=5,"E",IF(calc!D34=6,"F",IF(calc!D34=7,"G","ND")))))))</f>
        <v>ND</v>
      </c>
      <c r="G34" s="12" t="str">
        <f>IF(calc!G34=1,"A",IF(calc!G34=2,"B",IF(calc!G34=3,"C",IF(calc!G34=4,"D",IF(calc!G34=5,"E",IF(calc!G34=6,"F",IF(calc!G34=7,"G","ND")))))))</f>
        <v>ND</v>
      </c>
      <c r="H34" s="18" t="str">
        <f t="shared" si="0"/>
        <v>0033</v>
      </c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</row>
    <row r="35" spans="1:38" ht="10.5" customHeight="1" x14ac:dyDescent="0.15">
      <c r="A35" s="20" t="s">
        <v>434</v>
      </c>
      <c r="B35" s="26" t="str">
        <f>IF(ISERROR(calc!I35),"",ROUND(calc!I35,0))</f>
        <v/>
      </c>
      <c r="C35" s="8" t="str">
        <f>IF(calc!A35=1,"A",IF(calc!A35=2,"B",IF(calc!A35=3,"C",IF(calc!A35=4,"D",IF(calc!A35=5,"E",IF(calc!A35=6,"F",IF(calc!A35=7,"G",IF(calc!A35=8,"-","ND"))))))))</f>
        <v>ND</v>
      </c>
      <c r="D35" s="8" t="str">
        <f>IF(calc!B35=1,"A",IF(calc!B35=2,"B",IF(calc!B35=3,"C",IF(calc!B35=4,"D",IF(calc!B35=5,"E",IF(calc!B35=6,"F",IF(calc!B35=7,"G","ND")))))))</f>
        <v>G</v>
      </c>
      <c r="E35" s="10" t="str">
        <f>IF(calc!C35=1,"A",IF(calc!C35=2,"B",IF(calc!C35=3,"C",IF(calc!C35=4,"D",IF(calc!C35=5,"E",IF(calc!C35=6,"F",IF(calc!C35=7,"G","ND")))))))</f>
        <v>ND</v>
      </c>
      <c r="F35" s="10" t="str">
        <f>IF(calc!D35=1,"A",IF(calc!D35=2,"B",IF(calc!D35=3,"C",IF(calc!D35=4,"D",IF(calc!D35=5,"E",IF(calc!D35=6,"F",IF(calc!D35=7,"G","ND")))))))</f>
        <v>ND</v>
      </c>
      <c r="G35" s="12" t="str">
        <f>IF(calc!G35=1,"A",IF(calc!G35=2,"B",IF(calc!G35=3,"C",IF(calc!G35=4,"D",IF(calc!G35=5,"E",IF(calc!G35=6,"F",IF(calc!G35=7,"G","ND")))))))</f>
        <v>ND</v>
      </c>
      <c r="H35" s="18" t="str">
        <f t="shared" si="0"/>
        <v>0034</v>
      </c>
    </row>
    <row r="36" spans="1:38" s="21" customFormat="1" x14ac:dyDescent="0.15">
      <c r="A36" s="20" t="s">
        <v>435</v>
      </c>
      <c r="B36" s="26" t="str">
        <f>IF(ISERROR(calc!I36),"",ROUND(calc!I36,0))</f>
        <v/>
      </c>
      <c r="C36" s="8" t="str">
        <f>IF(calc!A36=1,"A",IF(calc!A36=2,"B",IF(calc!A36=3,"C",IF(calc!A36=4,"D",IF(calc!A36=5,"E",IF(calc!A36=6,"F",IF(calc!A36=7,"G",IF(calc!A36=8,"-","ND"))))))))</f>
        <v>ND</v>
      </c>
      <c r="D36" s="8" t="str">
        <f>IF(calc!B36=1,"A",IF(calc!B36=2,"B",IF(calc!B36=3,"C",IF(calc!B36=4,"D",IF(calc!B36=5,"E",IF(calc!B36=6,"F",IF(calc!B36=7,"G","ND")))))))</f>
        <v>G</v>
      </c>
      <c r="E36" s="10" t="str">
        <f>IF(calc!C36=1,"A",IF(calc!C36=2,"B",IF(calc!C36=3,"C",IF(calc!C36=4,"D",IF(calc!C36=5,"E",IF(calc!C36=6,"F",IF(calc!C36=7,"G","ND")))))))</f>
        <v>ND</v>
      </c>
      <c r="F36" s="10" t="str">
        <f>IF(calc!D36=1,"A",IF(calc!D36=2,"B",IF(calc!D36=3,"C",IF(calc!D36=4,"D",IF(calc!D36=5,"E",IF(calc!D36=6,"F",IF(calc!D36=7,"G","ND")))))))</f>
        <v>ND</v>
      </c>
      <c r="G36" s="12" t="str">
        <f>IF(calc!G36=1,"A",IF(calc!G36=2,"B",IF(calc!G36=3,"C",IF(calc!G36=4,"D",IF(calc!G36=5,"E",IF(calc!G36=6,"F",IF(calc!G36=7,"G","ND")))))))</f>
        <v>ND</v>
      </c>
      <c r="H36" s="18" t="str">
        <f t="shared" si="0"/>
        <v>0035</v>
      </c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</row>
    <row r="37" spans="1:38" x14ac:dyDescent="0.15">
      <c r="A37" s="20" t="s">
        <v>436</v>
      </c>
      <c r="B37" s="26" t="str">
        <f>IF(ISERROR(calc!I37),"",ROUND(calc!I37,0))</f>
        <v/>
      </c>
      <c r="C37" s="8" t="str">
        <f>IF(calc!A37=1,"A",IF(calc!A37=2,"B",IF(calc!A37=3,"C",IF(calc!A37=4,"D",IF(calc!A37=5,"E",IF(calc!A37=6,"F",IF(calc!A37=7,"G",IF(calc!A37=8,"-","ND"))))))))</f>
        <v>ND</v>
      </c>
      <c r="D37" s="8" t="str">
        <f>IF(calc!B37=1,"A",IF(calc!B37=2,"B",IF(calc!B37=3,"C",IF(calc!B37=4,"D",IF(calc!B37=5,"E",IF(calc!B37=6,"F",IF(calc!B37=7,"G","ND")))))))</f>
        <v>G</v>
      </c>
      <c r="E37" s="10" t="str">
        <f>IF(calc!C37=1,"A",IF(calc!C37=2,"B",IF(calc!C37=3,"C",IF(calc!C37=4,"D",IF(calc!C37=5,"E",IF(calc!C37=6,"F",IF(calc!C37=7,"G","ND")))))))</f>
        <v>ND</v>
      </c>
      <c r="F37" s="10" t="str">
        <f>IF(calc!D37=1,"A",IF(calc!D37=2,"B",IF(calc!D37=3,"C",IF(calc!D37=4,"D",IF(calc!D37=5,"E",IF(calc!D37=6,"F",IF(calc!D37=7,"G","ND")))))))</f>
        <v>ND</v>
      </c>
      <c r="G37" s="12" t="str">
        <f>IF(calc!G37=1,"A",IF(calc!G37=2,"B",IF(calc!G37=3,"C",IF(calc!G37=4,"D",IF(calc!G37=5,"E",IF(calc!G37=6,"F",IF(calc!G37=7,"G","ND")))))))</f>
        <v>ND</v>
      </c>
      <c r="H37" s="18" t="str">
        <f t="shared" si="0"/>
        <v>0036</v>
      </c>
    </row>
    <row r="38" spans="1:38" s="21" customFormat="1" x14ac:dyDescent="0.15">
      <c r="A38" s="20" t="s">
        <v>437</v>
      </c>
      <c r="B38" s="26" t="str">
        <f>IF(ISERROR(calc!I38),"",ROUND(calc!I38,0))</f>
        <v/>
      </c>
      <c r="C38" s="8" t="str">
        <f>IF(calc!A38=1,"A",IF(calc!A38=2,"B",IF(calc!A38=3,"C",IF(calc!A38=4,"D",IF(calc!A38=5,"E",IF(calc!A38=6,"F",IF(calc!A38=7,"G",IF(calc!A38=8,"-","ND"))))))))</f>
        <v>ND</v>
      </c>
      <c r="D38" s="8" t="str">
        <f>IF(calc!B38=1,"A",IF(calc!B38=2,"B",IF(calc!B38=3,"C",IF(calc!B38=4,"D",IF(calc!B38=5,"E",IF(calc!B38=6,"F",IF(calc!B38=7,"G","ND")))))))</f>
        <v>G</v>
      </c>
      <c r="E38" s="10" t="str">
        <f>IF(calc!C38=1,"A",IF(calc!C38=2,"B",IF(calc!C38=3,"C",IF(calc!C38=4,"D",IF(calc!C38=5,"E",IF(calc!C38=6,"F",IF(calc!C38=7,"G","ND")))))))</f>
        <v>ND</v>
      </c>
      <c r="F38" s="10" t="str">
        <f>IF(calc!D38=1,"A",IF(calc!D38=2,"B",IF(calc!D38=3,"C",IF(calc!D38=4,"D",IF(calc!D38=5,"E",IF(calc!D38=6,"F",IF(calc!D38=7,"G","ND")))))))</f>
        <v>ND</v>
      </c>
      <c r="G38" s="12" t="str">
        <f>IF(calc!G38=1,"A",IF(calc!G38=2,"B",IF(calc!G38=3,"C",IF(calc!G38=4,"D",IF(calc!G38=5,"E",IF(calc!G38=6,"F",IF(calc!G38=7,"G","ND")))))))</f>
        <v>ND</v>
      </c>
      <c r="H38" s="18" t="str">
        <f t="shared" si="0"/>
        <v>0037</v>
      </c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</row>
    <row r="39" spans="1:38" s="21" customFormat="1" x14ac:dyDescent="0.15">
      <c r="A39" s="20" t="s">
        <v>438</v>
      </c>
      <c r="B39" s="26" t="str">
        <f>IF(ISERROR(calc!I39),"",ROUND(calc!I39,0))</f>
        <v/>
      </c>
      <c r="C39" s="8" t="str">
        <f>IF(calc!A39=1,"A",IF(calc!A39=2,"B",IF(calc!A39=3,"C",IF(calc!A39=4,"D",IF(calc!A39=5,"E",IF(calc!A39=6,"F",IF(calc!A39=7,"G",IF(calc!A39=8,"-","ND"))))))))</f>
        <v>ND</v>
      </c>
      <c r="D39" s="8" t="str">
        <f>IF(calc!B39=1,"A",IF(calc!B39=2,"B",IF(calc!B39=3,"C",IF(calc!B39=4,"D",IF(calc!B39=5,"E",IF(calc!B39=6,"F",IF(calc!B39=7,"G","ND")))))))</f>
        <v>G</v>
      </c>
      <c r="E39" s="10" t="str">
        <f>IF(calc!C39=1,"A",IF(calc!C39=2,"B",IF(calc!C39=3,"C",IF(calc!C39=4,"D",IF(calc!C39=5,"E",IF(calc!C39=6,"F",IF(calc!C39=7,"G","ND")))))))</f>
        <v>ND</v>
      </c>
      <c r="F39" s="10" t="str">
        <f>IF(calc!D39=1,"A",IF(calc!D39=2,"B",IF(calc!D39=3,"C",IF(calc!D39=4,"D",IF(calc!D39=5,"E",IF(calc!D39=6,"F",IF(calc!D39=7,"G","ND")))))))</f>
        <v>ND</v>
      </c>
      <c r="G39" s="12" t="str">
        <f>IF(calc!G39=1,"A",IF(calc!G39=2,"B",IF(calc!G39=3,"C",IF(calc!G39=4,"D",IF(calc!G39=5,"E",IF(calc!G39=6,"F",IF(calc!G39=7,"G","ND")))))))</f>
        <v>ND</v>
      </c>
      <c r="H39" s="18" t="str">
        <f t="shared" si="0"/>
        <v>0038</v>
      </c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</row>
    <row r="40" spans="1:38" s="21" customFormat="1" x14ac:dyDescent="0.15">
      <c r="A40" s="20" t="s">
        <v>439</v>
      </c>
      <c r="B40" s="26" t="str">
        <f>IF(ISERROR(calc!I40),"",ROUND(calc!I40,0))</f>
        <v/>
      </c>
      <c r="C40" s="8" t="str">
        <f>IF(calc!A40=1,"A",IF(calc!A40=2,"B",IF(calc!A40=3,"C",IF(calc!A40=4,"D",IF(calc!A40=5,"E",IF(calc!A40=6,"F",IF(calc!A40=7,"G",IF(calc!A40=8,"-","ND"))))))))</f>
        <v>ND</v>
      </c>
      <c r="D40" s="8" t="str">
        <f>IF(calc!B40=1,"A",IF(calc!B40=2,"B",IF(calc!B40=3,"C",IF(calc!B40=4,"D",IF(calc!B40=5,"E",IF(calc!B40=6,"F",IF(calc!B40=7,"G","ND")))))))</f>
        <v>G</v>
      </c>
      <c r="E40" s="10" t="str">
        <f>IF(calc!C40=1,"A",IF(calc!C40=2,"B",IF(calc!C40=3,"C",IF(calc!C40=4,"D",IF(calc!C40=5,"E",IF(calc!C40=6,"F",IF(calc!C40=7,"G","ND")))))))</f>
        <v>ND</v>
      </c>
      <c r="F40" s="10" t="str">
        <f>IF(calc!D40=1,"A",IF(calc!D40=2,"B",IF(calc!D40=3,"C",IF(calc!D40=4,"D",IF(calc!D40=5,"E",IF(calc!D40=6,"F",IF(calc!D40=7,"G","ND")))))))</f>
        <v>ND</v>
      </c>
      <c r="G40" s="12" t="str">
        <f>IF(calc!G40=1,"A",IF(calc!G40=2,"B",IF(calc!G40=3,"C",IF(calc!G40=4,"D",IF(calc!G40=5,"E",IF(calc!G40=6,"F",IF(calc!G40=7,"G","ND")))))))</f>
        <v>ND</v>
      </c>
      <c r="H40" s="18" t="str">
        <f t="shared" si="0"/>
        <v>0039</v>
      </c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</row>
    <row r="41" spans="1:38" s="21" customFormat="1" x14ac:dyDescent="0.15">
      <c r="A41" s="20" t="s">
        <v>440</v>
      </c>
      <c r="B41" s="26" t="str">
        <f>IF(ISERROR(calc!I41),"",ROUND(calc!I41,0))</f>
        <v/>
      </c>
      <c r="C41" s="8" t="str">
        <f>IF(calc!A41=1,"A",IF(calc!A41=2,"B",IF(calc!A41=3,"C",IF(calc!A41=4,"D",IF(calc!A41=5,"E",IF(calc!A41=6,"F",IF(calc!A41=7,"G",IF(calc!A41=8,"-","ND"))))))))</f>
        <v>ND</v>
      </c>
      <c r="D41" s="8" t="str">
        <f>IF(calc!B41=1,"A",IF(calc!B41=2,"B",IF(calc!B41=3,"C",IF(calc!B41=4,"D",IF(calc!B41=5,"E",IF(calc!B41=6,"F",IF(calc!B41=7,"G","ND")))))))</f>
        <v>G</v>
      </c>
      <c r="E41" s="10" t="str">
        <f>IF(calc!C41=1,"A",IF(calc!C41=2,"B",IF(calc!C41=3,"C",IF(calc!C41=4,"D",IF(calc!C41=5,"E",IF(calc!C41=6,"F",IF(calc!C41=7,"G","ND")))))))</f>
        <v>ND</v>
      </c>
      <c r="F41" s="10" t="str">
        <f>IF(calc!D41=1,"A",IF(calc!D41=2,"B",IF(calc!D41=3,"C",IF(calc!D41=4,"D",IF(calc!D41=5,"E",IF(calc!D41=6,"F",IF(calc!D41=7,"G","ND")))))))</f>
        <v>ND</v>
      </c>
      <c r="G41" s="12" t="str">
        <f>IF(calc!G41=1,"A",IF(calc!G41=2,"B",IF(calc!G41=3,"C",IF(calc!G41=4,"D",IF(calc!G41=5,"E",IF(calc!G41=6,"F",IF(calc!G41=7,"G","ND")))))))</f>
        <v>ND</v>
      </c>
      <c r="H41" s="18" t="str">
        <f t="shared" si="0"/>
        <v>0040</v>
      </c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</row>
  </sheetData>
  <phoneticPr fontId="1"/>
  <dataValidations disablePrompts="1" count="4">
    <dataValidation type="list" allowBlank="1" showInputMessage="1" showErrorMessage="1" sqref="I2:I11">
      <formula1>"1,2,3"</formula1>
    </dataValidation>
    <dataValidation type="list" allowBlank="1" showInputMessage="1" showErrorMessage="1" sqref="L2:L11">
      <formula1>"0,1,2,3,4,5,6,7"</formula1>
    </dataValidation>
    <dataValidation type="list" allowBlank="1" showInputMessage="1" showErrorMessage="1" sqref="O2">
      <formula1>"1,2,3,4,5"</formula1>
    </dataValidation>
    <dataValidation type="list" allowBlank="1" showInputMessage="1" showErrorMessage="1" sqref="J2:J11">
      <formula1>"0,1,2,3,4,5,6,7"</formula1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00"/>
  <sheetViews>
    <sheetView tabSelected="1" workbookViewId="0">
      <selection activeCell="V2" sqref="V2"/>
    </sheetView>
  </sheetViews>
  <sheetFormatPr defaultRowHeight="13.5" x14ac:dyDescent="0.15"/>
  <cols>
    <col min="1" max="2" width="8.75" style="9"/>
    <col min="3" max="4" width="8.75" style="11"/>
    <col min="5" max="5" width="11.375" style="9" bestFit="1" customWidth="1"/>
    <col min="6" max="6" width="11.375" style="11" customWidth="1"/>
    <col min="7" max="7" width="11.375" style="13" customWidth="1"/>
    <col min="8" max="9" width="11.375" style="15" customWidth="1"/>
    <col min="11" max="11" width="7.25" customWidth="1"/>
    <col min="12" max="12" width="9.25" bestFit="1" customWidth="1"/>
    <col min="14" max="14" width="7" bestFit="1" customWidth="1"/>
    <col min="15" max="15" width="9.25" bestFit="1" customWidth="1"/>
    <col min="20" max="20" width="13.5" bestFit="1" customWidth="1"/>
  </cols>
  <sheetData>
    <row r="1" spans="1:27" ht="27.95" customHeight="1" x14ac:dyDescent="0.15">
      <c r="A1" s="8" t="s">
        <v>20</v>
      </c>
      <c r="B1" s="8" t="s">
        <v>29</v>
      </c>
      <c r="C1" s="10" t="s">
        <v>32</v>
      </c>
      <c r="D1" s="10" t="s">
        <v>31</v>
      </c>
      <c r="E1" s="8" t="s">
        <v>30</v>
      </c>
      <c r="F1" s="10" t="s">
        <v>33</v>
      </c>
      <c r="G1" s="12" t="s">
        <v>34</v>
      </c>
      <c r="H1" s="14" t="s">
        <v>49</v>
      </c>
      <c r="I1" s="14" t="s">
        <v>50</v>
      </c>
      <c r="J1" s="1" t="s">
        <v>0</v>
      </c>
      <c r="K1" s="1" t="s">
        <v>35</v>
      </c>
      <c r="L1" s="4" t="s">
        <v>28</v>
      </c>
      <c r="M1" s="1" t="s">
        <v>1</v>
      </c>
      <c r="N1" s="1" t="s">
        <v>5</v>
      </c>
      <c r="O1" s="4" t="s">
        <v>27</v>
      </c>
      <c r="P1" s="1" t="s">
        <v>7</v>
      </c>
      <c r="Q1" s="1" t="s">
        <v>12</v>
      </c>
      <c r="R1" s="6" t="s">
        <v>13</v>
      </c>
      <c r="S1" s="1" t="s">
        <v>17</v>
      </c>
      <c r="T1" s="4" t="s">
        <v>37</v>
      </c>
      <c r="U1" s="1" t="s">
        <v>25</v>
      </c>
      <c r="V1" s="4" t="s">
        <v>442</v>
      </c>
      <c r="W1" s="4" t="s">
        <v>38</v>
      </c>
      <c r="X1" s="4" t="s">
        <v>42</v>
      </c>
      <c r="Y1" s="4" t="s">
        <v>43</v>
      </c>
      <c r="Z1" s="4" t="s">
        <v>44</v>
      </c>
      <c r="AA1" s="4" t="s">
        <v>45</v>
      </c>
    </row>
    <row r="2" spans="1:27" x14ac:dyDescent="0.15">
      <c r="A2" s="9">
        <f t="shared" ref="A2:A3" si="0">IF(K2=8,8,IF(K2=9,"ND",(IF(J2=0,"ND",IF(J2&lt;0.05,1,IF(J2&lt;0.1,2,IF(J2&lt;0.2,3,IF(J2&lt;0.4,4,IF(J2&lt;0.6,5,IF(J2&lt;1,6,IF(J2=1,7,"FALSE")))))))))))</f>
        <v>8</v>
      </c>
      <c r="B2" s="9">
        <f t="shared" ref="B2:B3" si="1">IF(L2&gt;=50,1,IF(L2&gt;=40,2,IF(L2&gt;=30,3,IF(L2&gt;=15,4,IF(L2&gt;=5,5,IF(L2&gt;0,6,IF(L2=0,7,FALSE)))))))</f>
        <v>6</v>
      </c>
      <c r="C2" s="11">
        <f>MIN(V2,W2)</f>
        <v>2</v>
      </c>
      <c r="D2" s="11">
        <f>MAX(X2,Y2)</f>
        <v>1</v>
      </c>
      <c r="E2" s="9">
        <f>MIN(A2:B2)</f>
        <v>6</v>
      </c>
      <c r="F2" s="11">
        <f>MAX(C2,D2)</f>
        <v>2</v>
      </c>
      <c r="G2" s="13">
        <f>MIN(Z2,AA2)</f>
        <v>1</v>
      </c>
      <c r="H2" s="19" t="str">
        <f>IF(E2=1,"A",IF(E2=2,"B",IF(E2=3,"C",IF(E2=4,"D",IF(E2=5,"E",IF(E2=6,"F",IF(E2=7,"G","Error")))))))&amp;IF(F2=1,"A",IF(F2=2,"B",IF(F2=3,"C",IF(F2=4,"D",IF(F2=5,"E",IF(F2=6,"F",IF(F2=7,"G","Error")))))))&amp;IF(G2=1,"A",IF(G2=2,"B",IF(G2=3,"C",IF(G2=4,"D",IF(G2=5,"E",IF(G2=6,"F",IF(G2=7,"G","Error")))))))</f>
        <v>FBA</v>
      </c>
      <c r="I2" s="15">
        <f>VLOOKUP(H2,score!$A$1:$B$343,2,FALSE)</f>
        <v>49.64</v>
      </c>
      <c r="J2" s="2" t="e">
        <f>data!K2/(data!J2*4)</f>
        <v>#DIV/0!</v>
      </c>
      <c r="K2" s="3">
        <f>IF(data!I2&gt;=2,8,1)</f>
        <v>8</v>
      </c>
      <c r="L2" s="7">
        <f>O2+P2+Q2+R2+S2+(T2*0.3)+U2</f>
        <v>1</v>
      </c>
      <c r="M2">
        <f>(data!M2+(data!N2/60))*data!L2</f>
        <v>0</v>
      </c>
      <c r="N2">
        <f>IF(data!O2=1,1,IF(data!O2=2,0.7,IF(data!O2=3,0.7,IF(data!O2=4,0.3,IF(data!O2=5,0,FALSE)))))</f>
        <v>0</v>
      </c>
      <c r="O2">
        <f>M2*N2</f>
        <v>0</v>
      </c>
      <c r="P2" s="5">
        <f>(data!P2+(data!Q2/60))*data!L2+(data!R2+(data!S2/60))*(7-data!L2)</f>
        <v>0</v>
      </c>
      <c r="Q2">
        <f>data!T2+data!U2/60*7</f>
        <v>0</v>
      </c>
      <c r="R2">
        <f>data!V2+data!W2/60*7</f>
        <v>0</v>
      </c>
      <c r="S2" s="5">
        <f>(data!Y2+data!Z2/60)*data!X2</f>
        <v>0</v>
      </c>
      <c r="T2">
        <f>data!AA2+data!AB2</f>
        <v>0</v>
      </c>
      <c r="U2">
        <f>data!AC2*IF(data!AD2=1,1,0)+data!AE2*IF(data!AF2=1,1,0)</f>
        <v>1</v>
      </c>
      <c r="V2">
        <f>IF(data!AG2=1,1,IF(data!AG2=2,2,IF(data!AG2=3,3,IF(data!AG2=4,FALSE))))</f>
        <v>2</v>
      </c>
      <c r="W2">
        <f>IF(data!AH2=1,4,IF(data!AH2=2,5,IF(data!AH2=3,6,IF(data!AH2=4,7,FALSE))))</f>
        <v>5</v>
      </c>
      <c r="X2">
        <f>IF(data!AI2=1,4,IF(data!AI2=2,3,IF(data!AI2=3,2,IF(data!AI2=4,1,FALSE))))</f>
        <v>1</v>
      </c>
      <c r="Y2">
        <f>IF(data!AJ2=1,6,IF(data!AJ2=2,5,IF(data!AJ2=3,4,IF(data!AJ2=4,1,FALSE))))</f>
        <v>1</v>
      </c>
      <c r="Z2">
        <f>IF(data!AK2=1,4,IF(data!AK2=2,3,IF(data!AK2=3,2,IF(data!AK2=4,1,IF(data!AK2=5,2,FALSE)))))</f>
        <v>1</v>
      </c>
      <c r="AA2">
        <f>IF(data!AL2=1,6,IF(data!AL2=2,5,IF(data!AL2=3,4,IF(data!AL2=5,2,(IF(data!AL2=4,1,FALSE))))))</f>
        <v>1</v>
      </c>
    </row>
    <row r="3" spans="1:27" x14ac:dyDescent="0.15">
      <c r="A3" s="9" t="str">
        <f t="shared" si="0"/>
        <v>FALSE</v>
      </c>
      <c r="B3" s="9">
        <f t="shared" si="1"/>
        <v>7</v>
      </c>
      <c r="C3" s="11">
        <f>MIN(V3,W3)</f>
        <v>0</v>
      </c>
      <c r="D3" s="11">
        <f>MAX(X3,Y3)</f>
        <v>0</v>
      </c>
      <c r="E3" s="9">
        <f t="shared" ref="E3" si="2">MIN(A3:B3)</f>
        <v>7</v>
      </c>
      <c r="F3" s="11">
        <f>MAX(C3,D3)</f>
        <v>0</v>
      </c>
      <c r="G3" s="13">
        <f>MIN(Z3,AA3)</f>
        <v>0</v>
      </c>
      <c r="H3" s="19" t="str">
        <f>IF(E3=1,"A",IF(E3=2,"B",IF(E3=3,"C",IF(E3=4,"D",IF(E3=5,"E",IF(E3=6,"F",IF(E3=7,"G","ND")))))))&amp;IF(F3=1,"A",IF(F3=2,"B",IF(F3=3,"C",IF(F3=4,"D",IF(F3=5,"E",IF(F3=6,"F",IF(F3=7,"G","ND")))))))&amp;IF(G3=1,"A",IF(G3=2,"B",IF(G3=3,"C",IF(G3=4,"D",IF(G3=5,"E",IF(G3=6,"F",IF(G3=7,"G","ND")))))))</f>
        <v>GNDND</v>
      </c>
      <c r="I3" s="15" t="e">
        <f>VLOOKUP(H3,score!$A$1:$B$343,2,FALSE)</f>
        <v>#N/A</v>
      </c>
      <c r="J3" s="2" t="str">
        <f>IF(ISERROR(data!K3/(data!J3*4)),"",data!K3/(data!J3*4))</f>
        <v/>
      </c>
      <c r="K3" s="3">
        <f>IF(data!I3=3,8,0)</f>
        <v>0</v>
      </c>
      <c r="L3" s="7">
        <f t="shared" ref="L3" si="3">O3+P3+Q3+R3+S3+(T3*0.3)+U3</f>
        <v>0</v>
      </c>
      <c r="M3">
        <f>(data!M3+(data!N3/60))*data!L3</f>
        <v>0</v>
      </c>
      <c r="N3" t="b">
        <f>IF(data!O3=1,1,IF(data!O3=2,0.7,IF(data!O3=3,0.7,IF(data!O3=4,0.3,IF(data!O3=5,0,FALSE)))))</f>
        <v>0</v>
      </c>
      <c r="O3">
        <f t="shared" ref="O3" si="4">M3*N3</f>
        <v>0</v>
      </c>
      <c r="P3" s="5">
        <f>(data!P3+(data!Q3/60))*data!L3+(data!R3+(data!S3/60))*(7-data!L3)</f>
        <v>0</v>
      </c>
      <c r="Q3">
        <f>data!T3+data!U3/60*7</f>
        <v>0</v>
      </c>
      <c r="R3">
        <f>data!V3+data!W3/60*7</f>
        <v>0</v>
      </c>
      <c r="S3" s="5">
        <f>(data!Y3+data!Z3/60)*data!X3</f>
        <v>0</v>
      </c>
      <c r="T3">
        <f>data!AA3+data!AB3</f>
        <v>0</v>
      </c>
      <c r="U3">
        <f>data!AC3*IF(data!AD3=1,1,0)+data!AE3*IF(data!AF3=1,1,0)</f>
        <v>0</v>
      </c>
      <c r="V3" t="b">
        <f>IF(data!AG3=1,1,IF(data!AG3=2,2,IF(data!AG3=3,3,IF(data!AG3=4,FALSE))))</f>
        <v>0</v>
      </c>
      <c r="W3" t="b">
        <f>IF(data!AH3=1,4,IF(data!AH3=2,5,IF(data!AH3=3,6,IF(data!AH3=4,7,FALSE))))</f>
        <v>0</v>
      </c>
      <c r="X3" t="b">
        <f>IF(data!AI3=1,4,IF(data!AI3=2,3,IF(data!AI3=3,2,IF(data!AI3=4,1,FALSE))))</f>
        <v>0</v>
      </c>
      <c r="Y3" t="b">
        <f>IF(data!AJ3=1,6,IF(data!AJ3=2,5,IF(data!AJ3=3,4,IF(data!AJ3=4,1,FALSE))))</f>
        <v>0</v>
      </c>
      <c r="Z3" t="b">
        <f>IF(data!AK3=1,4,IF(data!AK3=2,3,IF(data!AK3=3,2,IF(data!AK3=4,1,IF(data!AK3=5,2,FALSE)))))</f>
        <v>0</v>
      </c>
      <c r="AA3" t="b">
        <f>IF(data!AL3=1,6,IF(data!AL3=2,5,IF(data!AL3=3,4,IF(data!AL3=5,2,(IF(data!AL3=4,1,FALSE))))))</f>
        <v>0</v>
      </c>
    </row>
    <row r="4" spans="1:27" x14ac:dyDescent="0.15">
      <c r="A4" s="9" t="str">
        <f t="shared" ref="A4:A67" si="5">IF(K4=8,8,IF(K4=9,"ND",(IF(J4=0,"ND",IF(J4&lt;0.05,1,IF(J4&lt;0.1,2,IF(J4&lt;0.2,3,IF(J4&lt;0.4,4,IF(J4&lt;0.6,5,IF(J4&lt;1,6,IF(J4=1,7,"FALSE")))))))))))</f>
        <v>FALSE</v>
      </c>
      <c r="B4" s="9">
        <f t="shared" ref="B4:B67" si="6">IF(L4&gt;=50,1,IF(L4&gt;=40,2,IF(L4&gt;=30,3,IF(L4&gt;=15,4,IF(L4&gt;=5,5,IF(L4&gt;0,6,IF(L4=0,7,FALSE)))))))</f>
        <v>7</v>
      </c>
      <c r="C4" s="11">
        <f t="shared" ref="C4:C67" si="7">MIN(V4,W4)</f>
        <v>0</v>
      </c>
      <c r="D4" s="11">
        <f t="shared" ref="D4:D67" si="8">MAX(X4,Y4)</f>
        <v>0</v>
      </c>
      <c r="E4" s="9">
        <f t="shared" ref="E4:E67" si="9">MIN(A4:B4)</f>
        <v>7</v>
      </c>
      <c r="F4" s="11">
        <f t="shared" ref="F4:F67" si="10">MAX(C4,D4)</f>
        <v>0</v>
      </c>
      <c r="G4" s="13">
        <f t="shared" ref="G4:G67" si="11">MIN(Z4,AA4)</f>
        <v>0</v>
      </c>
      <c r="H4" s="19" t="str">
        <f t="shared" ref="H4:H67" si="12">IF(E4=1,"A",IF(E4=2,"B",IF(E4=3,"C",IF(E4=4,"D",IF(E4=5,"E",IF(E4=6,"F",IF(E4=7,"G","ND")))))))&amp;IF(F4=1,"A",IF(F4=2,"B",IF(F4=3,"C",IF(F4=4,"D",IF(F4=5,"E",IF(F4=6,"F",IF(F4=7,"G","ND")))))))&amp;IF(G4=1,"A",IF(G4=2,"B",IF(G4=3,"C",IF(G4=4,"D",IF(G4=5,"E",IF(G4=6,"F",IF(G4=7,"G","ND")))))))</f>
        <v>GNDND</v>
      </c>
      <c r="I4" s="15" t="e">
        <f>VLOOKUP(H4,score!$A$1:$B$343,2,FALSE)</f>
        <v>#N/A</v>
      </c>
      <c r="J4" s="2" t="str">
        <f>IF(ISERROR(data!K4/(data!J4*4)),"",data!K4/(data!J4*4))</f>
        <v/>
      </c>
      <c r="K4" s="3">
        <f>IF(data!I4=3,8,0)</f>
        <v>0</v>
      </c>
      <c r="L4" s="7">
        <f t="shared" ref="L4:L67" si="13">O4+P4+Q4+R4+S4+(T4*0.3)+U4</f>
        <v>0</v>
      </c>
      <c r="M4">
        <f>(data!M4+(data!N4/60))*data!L4</f>
        <v>0</v>
      </c>
      <c r="N4" t="b">
        <f>IF(data!O4=1,1,IF(data!O4=2,0.7,IF(data!O4=3,0.7,IF(data!O4=4,0.3,IF(data!O4=5,0,FALSE)))))</f>
        <v>0</v>
      </c>
      <c r="O4">
        <f t="shared" ref="O4:O67" si="14">M4*N4</f>
        <v>0</v>
      </c>
      <c r="P4" s="5">
        <f>(data!P4+(data!Q4/60))*data!L4+(data!R4+(data!S4/60))*(7-data!L4)</f>
        <v>0</v>
      </c>
      <c r="Q4">
        <f>data!T4+data!U4/60*7</f>
        <v>0</v>
      </c>
      <c r="R4">
        <f>data!V4+data!W4/60*7</f>
        <v>0</v>
      </c>
      <c r="S4" s="5">
        <f>(data!Y4+data!Z4/60)*data!X4</f>
        <v>0</v>
      </c>
      <c r="T4">
        <f>data!AA4+data!AB4</f>
        <v>0</v>
      </c>
      <c r="U4">
        <f>data!AC4*IF(data!AD4=1,1,0)+data!AE4*IF(data!AF4=1,1,0)</f>
        <v>0</v>
      </c>
      <c r="V4" t="b">
        <f>IF(data!AG4=1,1,IF(data!AG4=2,2,IF(data!AG4=3,3,IF(data!AG4=4,FALSE))))</f>
        <v>0</v>
      </c>
      <c r="W4" t="b">
        <f>IF(data!AH4=1,4,IF(data!AH4=2,5,IF(data!AH4=3,6,IF(data!AH4=4,7,FALSE))))</f>
        <v>0</v>
      </c>
      <c r="X4" t="b">
        <f>IF(data!AI4=1,4,IF(data!AI4=2,3,IF(data!AI4=3,2,IF(data!AI4=4,1,FALSE))))</f>
        <v>0</v>
      </c>
      <c r="Y4" t="b">
        <f>IF(data!AJ4=1,6,IF(data!AJ4=2,5,IF(data!AJ4=3,4,IF(data!AJ4=4,1,FALSE))))</f>
        <v>0</v>
      </c>
      <c r="Z4" t="b">
        <f>IF(data!AK4=1,4,IF(data!AK4=2,3,IF(data!AK4=3,2,IF(data!AK4=4,1,IF(data!AK4=5,2,FALSE)))))</f>
        <v>0</v>
      </c>
      <c r="AA4" t="b">
        <f>IF(data!AL4=1,6,IF(data!AL4=2,5,IF(data!AL4=3,4,IF(data!AL4=5,2,(IF(data!AL4=4,1,FALSE))))))</f>
        <v>0</v>
      </c>
    </row>
    <row r="5" spans="1:27" x14ac:dyDescent="0.15">
      <c r="A5" s="9" t="str">
        <f t="shared" si="5"/>
        <v>FALSE</v>
      </c>
      <c r="B5" s="9">
        <f t="shared" si="6"/>
        <v>7</v>
      </c>
      <c r="C5" s="11">
        <f t="shared" si="7"/>
        <v>0</v>
      </c>
      <c r="D5" s="11">
        <f t="shared" si="8"/>
        <v>0</v>
      </c>
      <c r="E5" s="9">
        <f t="shared" si="9"/>
        <v>7</v>
      </c>
      <c r="F5" s="11">
        <f t="shared" si="10"/>
        <v>0</v>
      </c>
      <c r="G5" s="13">
        <f t="shared" si="11"/>
        <v>0</v>
      </c>
      <c r="H5" s="19" t="str">
        <f t="shared" si="12"/>
        <v>GNDND</v>
      </c>
      <c r="I5" s="15" t="e">
        <f>VLOOKUP(H5,score!$A$1:$B$343,2,FALSE)</f>
        <v>#N/A</v>
      </c>
      <c r="J5" s="2" t="str">
        <f>IF(ISERROR(data!K5/(data!J5*4)),"",data!K5/(data!J5*4))</f>
        <v/>
      </c>
      <c r="K5" s="3">
        <f>IF(data!I5=3,8,0)</f>
        <v>0</v>
      </c>
      <c r="L5" s="7">
        <f t="shared" si="13"/>
        <v>0</v>
      </c>
      <c r="M5">
        <f>(data!M5+(data!N5/60))*data!L5</f>
        <v>0</v>
      </c>
      <c r="N5" t="b">
        <f>IF(data!O5=1,1,IF(data!O5=2,0.7,IF(data!O5=3,0.7,IF(data!O5=4,0.3,IF(data!O5=5,0,FALSE)))))</f>
        <v>0</v>
      </c>
      <c r="O5">
        <f t="shared" si="14"/>
        <v>0</v>
      </c>
      <c r="P5" s="5">
        <f>(data!P5+(data!Q5/60))*data!L5+(data!R5+(data!S5/60))*(7-data!L5)</f>
        <v>0</v>
      </c>
      <c r="Q5">
        <f>data!T5+data!U5/60*7</f>
        <v>0</v>
      </c>
      <c r="R5">
        <f>data!V5+data!W5/60*7</f>
        <v>0</v>
      </c>
      <c r="S5" s="5">
        <f>(data!Y5+data!Z5/60)*data!X5</f>
        <v>0</v>
      </c>
      <c r="T5">
        <f>data!AA5+data!AB5</f>
        <v>0</v>
      </c>
      <c r="U5">
        <f>data!AC5*IF(data!AD5=1,1,0)+data!AE5*IF(data!AF5=1,1,0)</f>
        <v>0</v>
      </c>
      <c r="V5" t="b">
        <f>IF(data!AG5=1,1,IF(data!AG5=2,2,IF(data!AG5=3,3,IF(data!AG5=4,FALSE))))</f>
        <v>0</v>
      </c>
      <c r="W5" t="b">
        <f>IF(data!AH5=1,4,IF(data!AH5=2,5,IF(data!AH5=3,6,IF(data!AH5=4,7,FALSE))))</f>
        <v>0</v>
      </c>
      <c r="X5" t="b">
        <f>IF(data!AI5=1,4,IF(data!AI5=2,3,IF(data!AI5=3,2,IF(data!AI5=4,1,FALSE))))</f>
        <v>0</v>
      </c>
      <c r="Y5" t="b">
        <f>IF(data!AJ5=1,6,IF(data!AJ5=2,5,IF(data!AJ5=3,4,IF(data!AJ5=4,1,FALSE))))</f>
        <v>0</v>
      </c>
      <c r="Z5" t="b">
        <f>IF(data!AK5=1,4,IF(data!AK5=2,3,IF(data!AK5=3,2,IF(data!AK5=4,1,IF(data!AK5=5,2,FALSE)))))</f>
        <v>0</v>
      </c>
      <c r="AA5" t="b">
        <f>IF(data!AL5=1,6,IF(data!AL5=2,5,IF(data!AL5=3,4,IF(data!AL5=5,2,(IF(data!AL5=4,1,FALSE))))))</f>
        <v>0</v>
      </c>
    </row>
    <row r="6" spans="1:27" x14ac:dyDescent="0.15">
      <c r="A6" s="9" t="str">
        <f t="shared" si="5"/>
        <v>FALSE</v>
      </c>
      <c r="B6" s="9">
        <f t="shared" si="6"/>
        <v>7</v>
      </c>
      <c r="C6" s="11">
        <f t="shared" si="7"/>
        <v>0</v>
      </c>
      <c r="D6" s="11">
        <f t="shared" si="8"/>
        <v>0</v>
      </c>
      <c r="E6" s="9">
        <f t="shared" si="9"/>
        <v>7</v>
      </c>
      <c r="F6" s="11">
        <f t="shared" si="10"/>
        <v>0</v>
      </c>
      <c r="G6" s="13">
        <f t="shared" si="11"/>
        <v>0</v>
      </c>
      <c r="H6" s="19" t="str">
        <f t="shared" si="12"/>
        <v>GNDND</v>
      </c>
      <c r="I6" s="15" t="e">
        <f>VLOOKUP(H6,score!$A$1:$B$343,2,FALSE)</f>
        <v>#N/A</v>
      </c>
      <c r="J6" s="2" t="str">
        <f>IF(ISERROR(data!K6/(data!J6*4)),"",data!K6/(data!J6*4))</f>
        <v/>
      </c>
      <c r="K6" s="3">
        <f>IF(data!I6=3,8,0)</f>
        <v>0</v>
      </c>
      <c r="L6" s="7">
        <f t="shared" si="13"/>
        <v>0</v>
      </c>
      <c r="M6">
        <f>(data!M6+(data!N6/60))*data!L6</f>
        <v>0</v>
      </c>
      <c r="N6" t="b">
        <f>IF(data!O6=1,1,IF(data!O6=2,0.7,IF(data!O6=3,0.7,IF(data!O6=4,0.3,IF(data!O6=5,0,FALSE)))))</f>
        <v>0</v>
      </c>
      <c r="O6">
        <f t="shared" si="14"/>
        <v>0</v>
      </c>
      <c r="P6" s="5">
        <f>(data!P6+(data!Q6/60))*data!L6+(data!R6+(data!S6/60))*(7-data!L6)</f>
        <v>0</v>
      </c>
      <c r="Q6">
        <f>data!T6+data!U6/60*7</f>
        <v>0</v>
      </c>
      <c r="R6">
        <f>data!V6+data!W6/60*7</f>
        <v>0</v>
      </c>
      <c r="S6" s="5">
        <f>(data!Y6+data!Z6/60)*data!X6</f>
        <v>0</v>
      </c>
      <c r="T6">
        <f>data!AA6+data!AB6</f>
        <v>0</v>
      </c>
      <c r="U6">
        <f>data!AC6*IF(data!AD6=1,1,0)+data!AE6*IF(data!AF6=1,1,0)</f>
        <v>0</v>
      </c>
      <c r="V6" t="b">
        <f>IF(data!AG6=1,1,IF(data!AG6=2,2,IF(data!AG6=3,3,IF(data!AG6=4,FALSE))))</f>
        <v>0</v>
      </c>
      <c r="W6" t="b">
        <f>IF(data!AH6=1,4,IF(data!AH6=2,5,IF(data!AH6=3,6,IF(data!AH6=4,7,FALSE))))</f>
        <v>0</v>
      </c>
      <c r="X6" t="b">
        <f>IF(data!AI6=1,4,IF(data!AI6=2,3,IF(data!AI6=3,2,IF(data!AI6=4,1,FALSE))))</f>
        <v>0</v>
      </c>
      <c r="Y6" t="b">
        <f>IF(data!AJ6=1,6,IF(data!AJ6=2,5,IF(data!AJ6=3,4,IF(data!AJ6=4,1,FALSE))))</f>
        <v>0</v>
      </c>
      <c r="Z6" t="b">
        <f>IF(data!AK6=1,4,IF(data!AK6=2,3,IF(data!AK6=3,2,IF(data!AK6=4,1,IF(data!AK6=5,2,FALSE)))))</f>
        <v>0</v>
      </c>
      <c r="AA6" t="b">
        <f>IF(data!AL6=1,6,IF(data!AL6=2,5,IF(data!AL6=3,4,IF(data!AL6=5,2,(IF(data!AL6=4,1,FALSE))))))</f>
        <v>0</v>
      </c>
    </row>
    <row r="7" spans="1:27" x14ac:dyDescent="0.15">
      <c r="A7" s="9" t="str">
        <f t="shared" si="5"/>
        <v>FALSE</v>
      </c>
      <c r="B7" s="9">
        <f t="shared" si="6"/>
        <v>7</v>
      </c>
      <c r="C7" s="11">
        <f t="shared" si="7"/>
        <v>0</v>
      </c>
      <c r="D7" s="11">
        <f t="shared" si="8"/>
        <v>0</v>
      </c>
      <c r="E7" s="9">
        <f t="shared" si="9"/>
        <v>7</v>
      </c>
      <c r="F7" s="11">
        <f t="shared" si="10"/>
        <v>0</v>
      </c>
      <c r="G7" s="13">
        <f t="shared" si="11"/>
        <v>0</v>
      </c>
      <c r="H7" s="19" t="str">
        <f t="shared" si="12"/>
        <v>GNDND</v>
      </c>
      <c r="I7" s="15" t="e">
        <f>VLOOKUP(H7,score!$A$1:$B$343,2,FALSE)</f>
        <v>#N/A</v>
      </c>
      <c r="J7" s="2" t="str">
        <f>IF(ISERROR(data!K7/(data!J7*4)),"",data!K7/(data!J7*4))</f>
        <v/>
      </c>
      <c r="K7" s="3">
        <f>IF(data!I7=3,8,0)</f>
        <v>0</v>
      </c>
      <c r="L7" s="7">
        <f t="shared" si="13"/>
        <v>0</v>
      </c>
      <c r="M7">
        <f>(data!M7+(data!N7/60))*data!L7</f>
        <v>0</v>
      </c>
      <c r="N7" t="b">
        <f>IF(data!O7=1,1,IF(data!O7=2,0.7,IF(data!O7=3,0.7,IF(data!O7=4,0.3,IF(data!O7=5,0,FALSE)))))</f>
        <v>0</v>
      </c>
      <c r="O7">
        <f t="shared" si="14"/>
        <v>0</v>
      </c>
      <c r="P7" s="5">
        <f>(data!P7+(data!Q7/60))*data!L7+(data!R7+(data!S7/60))*(7-data!L7)</f>
        <v>0</v>
      </c>
      <c r="Q7">
        <f>data!T7+data!U7/60*7</f>
        <v>0</v>
      </c>
      <c r="R7">
        <f>data!V7+data!W7/60*7</f>
        <v>0</v>
      </c>
      <c r="S7" s="5">
        <f>(data!Y7+data!Z7/60)*data!X7</f>
        <v>0</v>
      </c>
      <c r="T7">
        <f>data!AA7+data!AB7</f>
        <v>0</v>
      </c>
      <c r="U7">
        <f>data!AC7*IF(data!AD7=1,1,0)+data!AE7*IF(data!AF7=1,1,0)</f>
        <v>0</v>
      </c>
      <c r="V7" t="b">
        <f>IF(data!AG7=1,1,IF(data!AG7=2,2,IF(data!AG7=3,3,IF(data!AG7=4,FALSE))))</f>
        <v>0</v>
      </c>
      <c r="W7" t="b">
        <f>IF(data!AH7=1,4,IF(data!AH7=2,5,IF(data!AH7=3,6,IF(data!AH7=4,7,FALSE))))</f>
        <v>0</v>
      </c>
      <c r="X7" t="b">
        <f>IF(data!AI7=1,4,IF(data!AI7=2,3,IF(data!AI7=3,2,IF(data!AI7=4,1,FALSE))))</f>
        <v>0</v>
      </c>
      <c r="Y7" t="b">
        <f>IF(data!AJ7=1,6,IF(data!AJ7=2,5,IF(data!AJ7=3,4,IF(data!AJ7=4,1,FALSE))))</f>
        <v>0</v>
      </c>
      <c r="Z7" t="b">
        <f>IF(data!AK7=1,4,IF(data!AK7=2,3,IF(data!AK7=3,2,IF(data!AK7=4,1,IF(data!AK7=5,2,FALSE)))))</f>
        <v>0</v>
      </c>
      <c r="AA7" t="b">
        <f>IF(data!AL7=1,6,IF(data!AL7=2,5,IF(data!AL7=3,4,IF(data!AL7=5,2,(IF(data!AL7=4,1,FALSE))))))</f>
        <v>0</v>
      </c>
    </row>
    <row r="8" spans="1:27" x14ac:dyDescent="0.15">
      <c r="A8" s="9" t="str">
        <f t="shared" si="5"/>
        <v>FALSE</v>
      </c>
      <c r="B8" s="9">
        <f t="shared" si="6"/>
        <v>7</v>
      </c>
      <c r="C8" s="11">
        <f t="shared" si="7"/>
        <v>0</v>
      </c>
      <c r="D8" s="11">
        <f t="shared" si="8"/>
        <v>0</v>
      </c>
      <c r="E8" s="9">
        <f t="shared" si="9"/>
        <v>7</v>
      </c>
      <c r="F8" s="11">
        <f t="shared" si="10"/>
        <v>0</v>
      </c>
      <c r="G8" s="13">
        <f t="shared" si="11"/>
        <v>0</v>
      </c>
      <c r="H8" s="19" t="str">
        <f t="shared" si="12"/>
        <v>GNDND</v>
      </c>
      <c r="I8" s="15" t="e">
        <f>VLOOKUP(H8,score!$A$1:$B$343,2,FALSE)</f>
        <v>#N/A</v>
      </c>
      <c r="J8" s="2" t="str">
        <f>IF(ISERROR(data!K8/(data!J8*4)),"",data!K8/(data!J8*4))</f>
        <v/>
      </c>
      <c r="K8" s="3">
        <f>IF(data!I8=3,8,0)</f>
        <v>0</v>
      </c>
      <c r="L8" s="7">
        <f t="shared" si="13"/>
        <v>0</v>
      </c>
      <c r="M8">
        <f>(data!M8+(data!N8/60))*data!L8</f>
        <v>0</v>
      </c>
      <c r="N8" t="b">
        <f>IF(data!O8=1,1,IF(data!O8=2,0.7,IF(data!O8=3,0.7,IF(data!O8=4,0.3,IF(data!O8=5,0,FALSE)))))</f>
        <v>0</v>
      </c>
      <c r="O8">
        <f t="shared" si="14"/>
        <v>0</v>
      </c>
      <c r="P8" s="5">
        <f>(data!P8+(data!Q8/60))*data!L8+(data!R8+(data!S8/60))*(7-data!L8)</f>
        <v>0</v>
      </c>
      <c r="Q8">
        <f>data!T8+data!U8/60*7</f>
        <v>0</v>
      </c>
      <c r="R8">
        <f>data!V8+data!W8/60*7</f>
        <v>0</v>
      </c>
      <c r="S8" s="5">
        <f>(data!Y8+data!Z8/60)*data!X8</f>
        <v>0</v>
      </c>
      <c r="T8">
        <f>data!AA8+data!AB8</f>
        <v>0</v>
      </c>
      <c r="U8">
        <f>data!AC8*IF(data!AD8=1,1,0)+data!AE8*IF(data!AF8=1,1,0)</f>
        <v>0</v>
      </c>
      <c r="V8" t="b">
        <f>IF(data!AG8=1,1,IF(data!AG8=2,2,IF(data!AG8=3,3,IF(data!AG8=4,FALSE))))</f>
        <v>0</v>
      </c>
      <c r="W8" t="b">
        <f>IF(data!AH8=1,4,IF(data!AH8=2,5,IF(data!AH8=3,6,IF(data!AH8=4,7,FALSE))))</f>
        <v>0</v>
      </c>
      <c r="X8" t="b">
        <f>IF(data!AI8=1,4,IF(data!AI8=2,3,IF(data!AI8=3,2,IF(data!AI8=4,1,FALSE))))</f>
        <v>0</v>
      </c>
      <c r="Y8" t="b">
        <f>IF(data!AJ8=1,6,IF(data!AJ8=2,5,IF(data!AJ8=3,4,IF(data!AJ8=4,1,FALSE))))</f>
        <v>0</v>
      </c>
      <c r="Z8" t="b">
        <f>IF(data!AK8=1,4,IF(data!AK8=2,3,IF(data!AK8=3,2,IF(data!AK8=4,1,IF(data!AK8=5,2,FALSE)))))</f>
        <v>0</v>
      </c>
      <c r="AA8" t="b">
        <f>IF(data!AL8=1,6,IF(data!AL8=2,5,IF(data!AL8=3,4,IF(data!AL8=5,2,(IF(data!AL8=4,1,FALSE))))))</f>
        <v>0</v>
      </c>
    </row>
    <row r="9" spans="1:27" x14ac:dyDescent="0.15">
      <c r="A9" s="9" t="str">
        <f t="shared" si="5"/>
        <v>FALSE</v>
      </c>
      <c r="B9" s="9">
        <f t="shared" si="6"/>
        <v>7</v>
      </c>
      <c r="C9" s="11">
        <f t="shared" si="7"/>
        <v>0</v>
      </c>
      <c r="D9" s="11">
        <f t="shared" si="8"/>
        <v>0</v>
      </c>
      <c r="E9" s="9">
        <f t="shared" si="9"/>
        <v>7</v>
      </c>
      <c r="F9" s="11">
        <f t="shared" si="10"/>
        <v>0</v>
      </c>
      <c r="G9" s="13">
        <f t="shared" si="11"/>
        <v>0</v>
      </c>
      <c r="H9" s="19" t="str">
        <f t="shared" si="12"/>
        <v>GNDND</v>
      </c>
      <c r="I9" s="15" t="e">
        <f>VLOOKUP(H9,score!$A$1:$B$343,2,FALSE)</f>
        <v>#N/A</v>
      </c>
      <c r="J9" s="2" t="str">
        <f>IF(ISERROR(data!K9/(data!J9*4)),"",data!K9/(data!J9*4))</f>
        <v/>
      </c>
      <c r="K9" s="3">
        <f>IF(data!I9=3,8,0)</f>
        <v>0</v>
      </c>
      <c r="L9" s="7">
        <f t="shared" si="13"/>
        <v>0</v>
      </c>
      <c r="M9">
        <f>(data!M9+(data!N9/60))*data!L9</f>
        <v>0</v>
      </c>
      <c r="N9" t="b">
        <f>IF(data!O9=1,1,IF(data!O9=2,0.7,IF(data!O9=3,0.7,IF(data!O9=4,0.3,IF(data!O9=5,0,FALSE)))))</f>
        <v>0</v>
      </c>
      <c r="O9">
        <f t="shared" si="14"/>
        <v>0</v>
      </c>
      <c r="P9" s="5">
        <f>(data!P9+(data!Q9/60))*data!L9+(data!R9+(data!S9/60))*(7-data!L9)</f>
        <v>0</v>
      </c>
      <c r="Q9">
        <f>data!T9+data!U9/60*7</f>
        <v>0</v>
      </c>
      <c r="R9">
        <f>data!V9+data!W9/60*7</f>
        <v>0</v>
      </c>
      <c r="S9" s="5">
        <f>(data!Y9+data!Z9/60)*data!X9</f>
        <v>0</v>
      </c>
      <c r="T9">
        <f>data!AA9+data!AB9</f>
        <v>0</v>
      </c>
      <c r="U9">
        <f>data!AC9*IF(data!AD9=1,1,0)+data!AE9*IF(data!AF9=1,1,0)</f>
        <v>0</v>
      </c>
      <c r="V9" t="b">
        <f>IF(data!AG9=1,1,IF(data!AG9=2,2,IF(data!AG9=3,3,IF(data!AG9=4,FALSE))))</f>
        <v>0</v>
      </c>
      <c r="W9" t="b">
        <f>IF(data!AH9=1,4,IF(data!AH9=2,5,IF(data!AH9=3,6,IF(data!AH9=4,7,FALSE))))</f>
        <v>0</v>
      </c>
      <c r="X9" t="b">
        <f>IF(data!AI9=1,4,IF(data!AI9=2,3,IF(data!AI9=3,2,IF(data!AI9=4,1,FALSE))))</f>
        <v>0</v>
      </c>
      <c r="Y9" t="b">
        <f>IF(data!AJ9=1,6,IF(data!AJ9=2,5,IF(data!AJ9=3,4,IF(data!AJ9=4,1,FALSE))))</f>
        <v>0</v>
      </c>
      <c r="Z9" t="b">
        <f>IF(data!AK9=1,4,IF(data!AK9=2,3,IF(data!AK9=3,2,IF(data!AK9=4,1,IF(data!AK9=5,2,FALSE)))))</f>
        <v>0</v>
      </c>
      <c r="AA9" t="b">
        <f>IF(data!AL9=1,6,IF(data!AL9=2,5,IF(data!AL9=3,4,IF(data!AL9=5,2,(IF(data!AL9=4,1,FALSE))))))</f>
        <v>0</v>
      </c>
    </row>
    <row r="10" spans="1:27" x14ac:dyDescent="0.15">
      <c r="A10" s="9" t="str">
        <f t="shared" si="5"/>
        <v>FALSE</v>
      </c>
      <c r="B10" s="9">
        <f t="shared" si="6"/>
        <v>7</v>
      </c>
      <c r="C10" s="11">
        <f t="shared" si="7"/>
        <v>0</v>
      </c>
      <c r="D10" s="11">
        <f t="shared" si="8"/>
        <v>0</v>
      </c>
      <c r="E10" s="9">
        <f t="shared" si="9"/>
        <v>7</v>
      </c>
      <c r="F10" s="11">
        <f t="shared" si="10"/>
        <v>0</v>
      </c>
      <c r="G10" s="13">
        <f t="shared" si="11"/>
        <v>0</v>
      </c>
      <c r="H10" s="19" t="str">
        <f t="shared" si="12"/>
        <v>GNDND</v>
      </c>
      <c r="I10" s="15" t="e">
        <f>VLOOKUP(H10,score!$A$1:$B$343,2,FALSE)</f>
        <v>#N/A</v>
      </c>
      <c r="J10" s="2" t="str">
        <f>IF(ISERROR(data!K10/(data!J10*4)),"",data!K10/(data!J10*4))</f>
        <v/>
      </c>
      <c r="K10" s="3">
        <f>IF(data!I10=3,8,0)</f>
        <v>0</v>
      </c>
      <c r="L10" s="7">
        <f t="shared" si="13"/>
        <v>0</v>
      </c>
      <c r="M10">
        <f>(data!M10+(data!N10/60))*data!L10</f>
        <v>0</v>
      </c>
      <c r="N10" t="b">
        <f>IF(data!O10=1,1,IF(data!O10=2,0.7,IF(data!O10=3,0.7,IF(data!O10=4,0.3,IF(data!O10=5,0,FALSE)))))</f>
        <v>0</v>
      </c>
      <c r="O10">
        <f t="shared" si="14"/>
        <v>0</v>
      </c>
      <c r="P10" s="5">
        <f>(data!P10+(data!Q10/60))*data!L10+(data!R10+(data!S10/60))*(7-data!L10)</f>
        <v>0</v>
      </c>
      <c r="Q10">
        <f>data!T10+data!U10/60*7</f>
        <v>0</v>
      </c>
      <c r="R10">
        <f>data!V10+data!W10/60*7</f>
        <v>0</v>
      </c>
      <c r="S10" s="5">
        <f>(data!Y10+data!Z10/60)*data!X10</f>
        <v>0</v>
      </c>
      <c r="T10">
        <f>data!AA10+data!AB10</f>
        <v>0</v>
      </c>
      <c r="U10">
        <f>data!AC10*IF(data!AD10=1,1,0)+data!AE10*IF(data!AF10=1,1,0)</f>
        <v>0</v>
      </c>
      <c r="V10" t="b">
        <f>IF(data!AG10=1,1,IF(data!AG10=2,2,IF(data!AG10=3,3,IF(data!AG10=4,FALSE))))</f>
        <v>0</v>
      </c>
      <c r="W10" t="b">
        <f>IF(data!AH10=1,4,IF(data!AH10=2,5,IF(data!AH10=3,6,IF(data!AH10=4,7,FALSE))))</f>
        <v>0</v>
      </c>
      <c r="X10" t="b">
        <f>IF(data!AI10=1,4,IF(data!AI10=2,3,IF(data!AI10=3,2,IF(data!AI10=4,1,FALSE))))</f>
        <v>0</v>
      </c>
      <c r="Y10" t="b">
        <f>IF(data!AJ10=1,6,IF(data!AJ10=2,5,IF(data!AJ10=3,4,IF(data!AJ10=4,1,FALSE))))</f>
        <v>0</v>
      </c>
      <c r="Z10" t="b">
        <f>IF(data!AK10=1,4,IF(data!AK10=2,3,IF(data!AK10=3,2,IF(data!AK10=4,1,IF(data!AK10=5,2,FALSE)))))</f>
        <v>0</v>
      </c>
      <c r="AA10" t="b">
        <f>IF(data!AL10=1,6,IF(data!AL10=2,5,IF(data!AL10=3,4,IF(data!AL10=5,2,(IF(data!AL10=4,1,FALSE))))))</f>
        <v>0</v>
      </c>
    </row>
    <row r="11" spans="1:27" x14ac:dyDescent="0.15">
      <c r="A11" s="9" t="str">
        <f t="shared" si="5"/>
        <v>FALSE</v>
      </c>
      <c r="B11" s="9">
        <f t="shared" si="6"/>
        <v>7</v>
      </c>
      <c r="C11" s="11">
        <f t="shared" si="7"/>
        <v>0</v>
      </c>
      <c r="D11" s="11">
        <f t="shared" si="8"/>
        <v>0</v>
      </c>
      <c r="E11" s="9">
        <f t="shared" si="9"/>
        <v>7</v>
      </c>
      <c r="F11" s="11">
        <f t="shared" si="10"/>
        <v>0</v>
      </c>
      <c r="G11" s="13">
        <f t="shared" si="11"/>
        <v>0</v>
      </c>
      <c r="H11" s="19" t="str">
        <f t="shared" si="12"/>
        <v>GNDND</v>
      </c>
      <c r="I11" s="15" t="e">
        <f>VLOOKUP(H11,score!$A$1:$B$343,2,FALSE)</f>
        <v>#N/A</v>
      </c>
      <c r="J11" s="2" t="str">
        <f>IF(ISERROR(data!K11/(data!J11*4)),"",data!K11/(data!J11*4))</f>
        <v/>
      </c>
      <c r="K11" s="3">
        <f>IF(data!I11=3,8,0)</f>
        <v>0</v>
      </c>
      <c r="L11" s="7">
        <f t="shared" si="13"/>
        <v>0</v>
      </c>
      <c r="M11">
        <f>(data!M11+(data!N11/60))*data!L11</f>
        <v>0</v>
      </c>
      <c r="N11" t="b">
        <f>IF(data!O11=1,1,IF(data!O11=2,0.7,IF(data!O11=3,0.7,IF(data!O11=4,0.3,IF(data!O11=5,0,FALSE)))))</f>
        <v>0</v>
      </c>
      <c r="O11">
        <f t="shared" si="14"/>
        <v>0</v>
      </c>
      <c r="P11" s="5">
        <f>(data!P11+(data!Q11/60))*data!L11+(data!R11+(data!S11/60))*(7-data!L11)</f>
        <v>0</v>
      </c>
      <c r="Q11">
        <f>data!T11+data!U11/60*7</f>
        <v>0</v>
      </c>
      <c r="R11">
        <f>data!V11+data!W11/60*7</f>
        <v>0</v>
      </c>
      <c r="S11" s="5">
        <f>(data!Y11+data!Z11/60)*data!X11</f>
        <v>0</v>
      </c>
      <c r="T11">
        <f>data!AA11+data!AB11</f>
        <v>0</v>
      </c>
      <c r="U11">
        <f>data!AC11*IF(data!AD11=1,1,0)+data!AE11*IF(data!AF11=1,1,0)</f>
        <v>0</v>
      </c>
      <c r="V11" t="b">
        <f>IF(data!AG11=1,1,IF(data!AG11=2,2,IF(data!AG11=3,3,IF(data!AG11=4,FALSE))))</f>
        <v>0</v>
      </c>
      <c r="W11" t="b">
        <f>IF(data!AH11=1,4,IF(data!AH11=2,5,IF(data!AH11=3,6,IF(data!AH11=4,7,FALSE))))</f>
        <v>0</v>
      </c>
      <c r="X11" t="b">
        <f>IF(data!AI11=1,4,IF(data!AI11=2,3,IF(data!AI11=3,2,IF(data!AI11=4,1,FALSE))))</f>
        <v>0</v>
      </c>
      <c r="Y11" t="b">
        <f>IF(data!AJ11=1,6,IF(data!AJ11=2,5,IF(data!AJ11=3,4,IF(data!AJ11=4,1,FALSE))))</f>
        <v>0</v>
      </c>
      <c r="Z11" t="b">
        <f>IF(data!AK11=1,4,IF(data!AK11=2,3,IF(data!AK11=3,2,IF(data!AK11=4,1,IF(data!AK11=5,2,FALSE)))))</f>
        <v>0</v>
      </c>
      <c r="AA11" t="b">
        <f>IF(data!AL11=1,6,IF(data!AL11=2,5,IF(data!AL11=3,4,IF(data!AL11=5,2,(IF(data!AL11=4,1,FALSE))))))</f>
        <v>0</v>
      </c>
    </row>
    <row r="12" spans="1:27" x14ac:dyDescent="0.15">
      <c r="A12" s="9" t="str">
        <f t="shared" si="5"/>
        <v>FALSE</v>
      </c>
      <c r="B12" s="9">
        <f t="shared" si="6"/>
        <v>7</v>
      </c>
      <c r="C12" s="11">
        <f t="shared" si="7"/>
        <v>0</v>
      </c>
      <c r="D12" s="11">
        <f t="shared" si="8"/>
        <v>0</v>
      </c>
      <c r="E12" s="9">
        <f t="shared" si="9"/>
        <v>7</v>
      </c>
      <c r="F12" s="11">
        <f t="shared" si="10"/>
        <v>0</v>
      </c>
      <c r="G12" s="13">
        <f t="shared" si="11"/>
        <v>0</v>
      </c>
      <c r="H12" s="19" t="str">
        <f t="shared" si="12"/>
        <v>GNDND</v>
      </c>
      <c r="I12" s="15" t="e">
        <f>VLOOKUP(H12,score!$A$1:$B$343,2,FALSE)</f>
        <v>#N/A</v>
      </c>
      <c r="J12" s="2" t="str">
        <f>IF(ISERROR(data!K12/(data!J12*4)),"",data!K12/(data!J12*4))</f>
        <v/>
      </c>
      <c r="K12" s="3">
        <f>IF(data!I12=3,8,0)</f>
        <v>0</v>
      </c>
      <c r="L12" s="7">
        <f t="shared" si="13"/>
        <v>0</v>
      </c>
      <c r="M12">
        <f>(data!M12+(data!N12/60))*data!L12</f>
        <v>0</v>
      </c>
      <c r="N12" t="b">
        <f>IF(data!O12=1,1,IF(data!O12=2,0.7,IF(data!O12=3,0.7,IF(data!O12=4,0.3,IF(data!O12=5,0,FALSE)))))</f>
        <v>0</v>
      </c>
      <c r="O12">
        <f t="shared" si="14"/>
        <v>0</v>
      </c>
      <c r="P12" s="5">
        <f>(data!P12+(data!Q12/60))*data!L12+(data!R12+(data!S12/60))*(7-data!L12)</f>
        <v>0</v>
      </c>
      <c r="Q12">
        <f>data!T12+data!U12/60*7</f>
        <v>0</v>
      </c>
      <c r="R12">
        <f>data!V12+data!W12/60*7</f>
        <v>0</v>
      </c>
      <c r="S12" s="5">
        <f>(data!Y12+data!Z12/60)*data!X12</f>
        <v>0</v>
      </c>
      <c r="T12">
        <f>data!AA12+data!AB12</f>
        <v>0</v>
      </c>
      <c r="U12">
        <f>data!AC12*IF(data!AD12=1,1,0)+data!AE12*IF(data!AF12=1,1,0)</f>
        <v>0</v>
      </c>
      <c r="V12" t="b">
        <f>IF(data!AG12=1,1,IF(data!AG12=2,2,IF(data!AG12=3,3,IF(data!AG12=4,FALSE))))</f>
        <v>0</v>
      </c>
      <c r="W12" t="b">
        <f>IF(data!AH12=1,4,IF(data!AH12=2,5,IF(data!AH12=3,6,IF(data!AH12=4,7,FALSE))))</f>
        <v>0</v>
      </c>
      <c r="X12" t="b">
        <f>IF(data!AI12=1,4,IF(data!AI12=2,3,IF(data!AI12=3,2,IF(data!AI12=4,1,FALSE))))</f>
        <v>0</v>
      </c>
      <c r="Y12" t="b">
        <f>IF(data!AJ12=1,6,IF(data!AJ12=2,5,IF(data!AJ12=3,4,IF(data!AJ12=4,1,FALSE))))</f>
        <v>0</v>
      </c>
      <c r="Z12" t="b">
        <f>IF(data!AK12=1,4,IF(data!AK12=2,3,IF(data!AK12=3,2,IF(data!AK12=4,1,IF(data!AK12=5,2,FALSE)))))</f>
        <v>0</v>
      </c>
      <c r="AA12" t="b">
        <f>IF(data!AL12=1,6,IF(data!AL12=2,5,IF(data!AL12=3,4,IF(data!AL12=5,2,(IF(data!AL12=4,1,FALSE))))))</f>
        <v>0</v>
      </c>
    </row>
    <row r="13" spans="1:27" x14ac:dyDescent="0.15">
      <c r="A13" s="9" t="str">
        <f t="shared" si="5"/>
        <v>FALSE</v>
      </c>
      <c r="B13" s="9">
        <f t="shared" si="6"/>
        <v>7</v>
      </c>
      <c r="C13" s="11">
        <f t="shared" si="7"/>
        <v>0</v>
      </c>
      <c r="D13" s="11">
        <f t="shared" si="8"/>
        <v>0</v>
      </c>
      <c r="E13" s="9">
        <f t="shared" si="9"/>
        <v>7</v>
      </c>
      <c r="F13" s="11">
        <f t="shared" si="10"/>
        <v>0</v>
      </c>
      <c r="G13" s="13">
        <f t="shared" si="11"/>
        <v>0</v>
      </c>
      <c r="H13" s="19" t="str">
        <f t="shared" si="12"/>
        <v>GNDND</v>
      </c>
      <c r="I13" s="15" t="e">
        <f>VLOOKUP(H13,score!$A$1:$B$343,2,FALSE)</f>
        <v>#N/A</v>
      </c>
      <c r="J13" s="2" t="str">
        <f>IF(ISERROR(data!K13/(data!J13*4)),"",data!K13/(data!J13*4))</f>
        <v/>
      </c>
      <c r="K13" s="3">
        <f>IF(data!I13=3,8,0)</f>
        <v>0</v>
      </c>
      <c r="L13" s="7">
        <f t="shared" si="13"/>
        <v>0</v>
      </c>
      <c r="M13">
        <f>(data!M13+(data!N13/60))*data!L13</f>
        <v>0</v>
      </c>
      <c r="N13" t="b">
        <f>IF(data!O13=1,1,IF(data!O13=2,0.7,IF(data!O13=3,0.7,IF(data!O13=4,0.3,IF(data!O13=5,0,FALSE)))))</f>
        <v>0</v>
      </c>
      <c r="O13">
        <f t="shared" si="14"/>
        <v>0</v>
      </c>
      <c r="P13" s="5">
        <f>(data!P13+(data!Q13/60))*data!L13+(data!R13+(data!S13/60))*(7-data!L13)</f>
        <v>0</v>
      </c>
      <c r="Q13">
        <f>data!T13+data!U13/60*7</f>
        <v>0</v>
      </c>
      <c r="R13">
        <f>data!V13+data!W13/60*7</f>
        <v>0</v>
      </c>
      <c r="S13" s="5">
        <f>(data!Y13+data!Z13/60)*data!X13</f>
        <v>0</v>
      </c>
      <c r="T13">
        <f>data!AA13+data!AB13</f>
        <v>0</v>
      </c>
      <c r="U13">
        <f>data!AC13*IF(data!AD13=1,1,0)+data!AE13*IF(data!AF13=1,1,0)</f>
        <v>0</v>
      </c>
      <c r="V13" t="b">
        <f>IF(data!AG13=1,1,IF(data!AG13=2,2,IF(data!AG13=3,3,IF(data!AG13=4,FALSE))))</f>
        <v>0</v>
      </c>
      <c r="W13" t="b">
        <f>IF(data!AH13=1,4,IF(data!AH13=2,5,IF(data!AH13=3,6,IF(data!AH13=4,7,FALSE))))</f>
        <v>0</v>
      </c>
      <c r="X13" t="b">
        <f>IF(data!AI13=1,4,IF(data!AI13=2,3,IF(data!AI13=3,2,IF(data!AI13=4,1,FALSE))))</f>
        <v>0</v>
      </c>
      <c r="Y13" t="b">
        <f>IF(data!AJ13=1,6,IF(data!AJ13=2,5,IF(data!AJ13=3,4,IF(data!AJ13=4,1,FALSE))))</f>
        <v>0</v>
      </c>
      <c r="Z13" t="b">
        <f>IF(data!AK13=1,4,IF(data!AK13=2,3,IF(data!AK13=3,2,IF(data!AK13=4,1,IF(data!AK13=5,2,FALSE)))))</f>
        <v>0</v>
      </c>
      <c r="AA13" t="b">
        <f>IF(data!AL13=1,6,IF(data!AL13=2,5,IF(data!AL13=3,4,IF(data!AL13=5,2,(IF(data!AL13=4,1,FALSE))))))</f>
        <v>0</v>
      </c>
    </row>
    <row r="14" spans="1:27" x14ac:dyDescent="0.15">
      <c r="A14" s="9" t="str">
        <f t="shared" si="5"/>
        <v>FALSE</v>
      </c>
      <c r="B14" s="9">
        <f t="shared" si="6"/>
        <v>7</v>
      </c>
      <c r="C14" s="11">
        <f t="shared" si="7"/>
        <v>0</v>
      </c>
      <c r="D14" s="11">
        <f t="shared" si="8"/>
        <v>0</v>
      </c>
      <c r="E14" s="9">
        <f t="shared" si="9"/>
        <v>7</v>
      </c>
      <c r="F14" s="11">
        <f t="shared" si="10"/>
        <v>0</v>
      </c>
      <c r="G14" s="13">
        <f t="shared" si="11"/>
        <v>0</v>
      </c>
      <c r="H14" s="19" t="str">
        <f t="shared" si="12"/>
        <v>GNDND</v>
      </c>
      <c r="I14" s="15" t="e">
        <f>VLOOKUP(H14,score!$A$1:$B$343,2,FALSE)</f>
        <v>#N/A</v>
      </c>
      <c r="J14" s="2" t="str">
        <f>IF(ISERROR(data!K14/(data!J14*4)),"",data!K14/(data!J14*4))</f>
        <v/>
      </c>
      <c r="K14" s="3">
        <f>IF(data!I14=3,8,0)</f>
        <v>0</v>
      </c>
      <c r="L14" s="7">
        <f t="shared" si="13"/>
        <v>0</v>
      </c>
      <c r="M14">
        <f>(data!M14+(data!N14/60))*data!L14</f>
        <v>0</v>
      </c>
      <c r="N14" t="b">
        <f>IF(data!O14=1,1,IF(data!O14=2,0.7,IF(data!O14=3,0.7,IF(data!O14=4,0.3,IF(data!O14=5,0,FALSE)))))</f>
        <v>0</v>
      </c>
      <c r="O14">
        <f t="shared" si="14"/>
        <v>0</v>
      </c>
      <c r="P14" s="5">
        <f>(data!P14+(data!Q14/60))*data!L14+(data!R14+(data!S14/60))*(7-data!L14)</f>
        <v>0</v>
      </c>
      <c r="Q14">
        <f>data!T14+data!U14/60*7</f>
        <v>0</v>
      </c>
      <c r="R14">
        <f>data!V14+data!W14/60*7</f>
        <v>0</v>
      </c>
      <c r="S14" s="5">
        <f>(data!Y14+data!Z14/60)*data!X14</f>
        <v>0</v>
      </c>
      <c r="T14">
        <f>data!AA14+data!AB14</f>
        <v>0</v>
      </c>
      <c r="U14">
        <f>data!AC14*IF(data!AD14=1,1,0)+data!AE14*IF(data!AF14=1,1,0)</f>
        <v>0</v>
      </c>
      <c r="V14" t="b">
        <f>IF(data!AG14=1,1,IF(data!AG14=2,2,IF(data!AG14=3,3,IF(data!AG14=4,FALSE))))</f>
        <v>0</v>
      </c>
      <c r="W14" t="b">
        <f>IF(data!AH14=1,4,IF(data!AH14=2,5,IF(data!AH14=3,6,IF(data!AH14=4,7,FALSE))))</f>
        <v>0</v>
      </c>
      <c r="X14" t="b">
        <f>IF(data!AI14=1,4,IF(data!AI14=2,3,IF(data!AI14=3,2,IF(data!AI14=4,1,FALSE))))</f>
        <v>0</v>
      </c>
      <c r="Y14" t="b">
        <f>IF(data!AJ14=1,6,IF(data!AJ14=2,5,IF(data!AJ14=3,4,IF(data!AJ14=4,1,FALSE))))</f>
        <v>0</v>
      </c>
      <c r="Z14" t="b">
        <f>IF(data!AK14=1,4,IF(data!AK14=2,3,IF(data!AK14=3,2,IF(data!AK14=4,1,IF(data!AK14=5,2,FALSE)))))</f>
        <v>0</v>
      </c>
      <c r="AA14" t="b">
        <f>IF(data!AL14=1,6,IF(data!AL14=2,5,IF(data!AL14=3,4,IF(data!AL14=5,2,(IF(data!AL14=4,1,FALSE))))))</f>
        <v>0</v>
      </c>
    </row>
    <row r="15" spans="1:27" x14ac:dyDescent="0.15">
      <c r="A15" s="9" t="str">
        <f t="shared" si="5"/>
        <v>FALSE</v>
      </c>
      <c r="B15" s="9">
        <f t="shared" si="6"/>
        <v>7</v>
      </c>
      <c r="C15" s="11">
        <f t="shared" si="7"/>
        <v>0</v>
      </c>
      <c r="D15" s="11">
        <f t="shared" si="8"/>
        <v>0</v>
      </c>
      <c r="E15" s="9">
        <f t="shared" si="9"/>
        <v>7</v>
      </c>
      <c r="F15" s="11">
        <f t="shared" si="10"/>
        <v>0</v>
      </c>
      <c r="G15" s="13">
        <f t="shared" si="11"/>
        <v>0</v>
      </c>
      <c r="H15" s="19" t="str">
        <f t="shared" si="12"/>
        <v>GNDND</v>
      </c>
      <c r="I15" s="15" t="e">
        <f>VLOOKUP(H15,score!$A$1:$B$343,2,FALSE)</f>
        <v>#N/A</v>
      </c>
      <c r="J15" s="2" t="str">
        <f>IF(ISERROR(data!K15/(data!J15*4)),"",data!K15/(data!J15*4))</f>
        <v/>
      </c>
      <c r="K15" s="3">
        <f>IF(data!I15=3,8,0)</f>
        <v>0</v>
      </c>
      <c r="L15" s="7">
        <f t="shared" si="13"/>
        <v>0</v>
      </c>
      <c r="M15">
        <f>(data!M15+(data!N15/60))*data!L15</f>
        <v>0</v>
      </c>
      <c r="N15" t="b">
        <f>IF(data!O15=1,1,IF(data!O15=2,0.7,IF(data!O15=3,0.7,IF(data!O15=4,0.3,IF(data!O15=5,0,FALSE)))))</f>
        <v>0</v>
      </c>
      <c r="O15">
        <f t="shared" si="14"/>
        <v>0</v>
      </c>
      <c r="P15" s="5">
        <f>(data!P15+(data!Q15/60))*data!L15+(data!R15+(data!S15/60))*(7-data!L15)</f>
        <v>0</v>
      </c>
      <c r="Q15">
        <f>data!T15+data!U15/60*7</f>
        <v>0</v>
      </c>
      <c r="R15">
        <f>data!V15+data!W15/60*7</f>
        <v>0</v>
      </c>
      <c r="S15" s="5">
        <f>(data!Y15+data!Z15/60)*data!X15</f>
        <v>0</v>
      </c>
      <c r="T15">
        <f>data!AA15+data!AB15</f>
        <v>0</v>
      </c>
      <c r="U15">
        <f>data!AC15*IF(data!AD15=1,1,0)+data!AE15*IF(data!AF15=1,1,0)</f>
        <v>0</v>
      </c>
      <c r="V15" t="b">
        <f>IF(data!AG15=1,1,IF(data!AG15=2,2,IF(data!AG15=3,3,IF(data!AG15=4,FALSE))))</f>
        <v>0</v>
      </c>
      <c r="W15" t="b">
        <f>IF(data!AH15=1,4,IF(data!AH15=2,5,IF(data!AH15=3,6,IF(data!AH15=4,7,FALSE))))</f>
        <v>0</v>
      </c>
      <c r="X15" t="b">
        <f>IF(data!AI15=1,4,IF(data!AI15=2,3,IF(data!AI15=3,2,IF(data!AI15=4,1,FALSE))))</f>
        <v>0</v>
      </c>
      <c r="Y15" t="b">
        <f>IF(data!AJ15=1,6,IF(data!AJ15=2,5,IF(data!AJ15=3,4,IF(data!AJ15=4,1,FALSE))))</f>
        <v>0</v>
      </c>
      <c r="Z15" t="b">
        <f>IF(data!AK15=1,4,IF(data!AK15=2,3,IF(data!AK15=3,2,IF(data!AK15=4,1,IF(data!AK15=5,2,FALSE)))))</f>
        <v>0</v>
      </c>
      <c r="AA15" t="b">
        <f>IF(data!AL15=1,6,IF(data!AL15=2,5,IF(data!AL15=3,4,IF(data!AL15=5,2,(IF(data!AL15=4,1,FALSE))))))</f>
        <v>0</v>
      </c>
    </row>
    <row r="16" spans="1:27" x14ac:dyDescent="0.15">
      <c r="A16" s="9" t="str">
        <f t="shared" si="5"/>
        <v>FALSE</v>
      </c>
      <c r="B16" s="9">
        <f t="shared" si="6"/>
        <v>7</v>
      </c>
      <c r="C16" s="11">
        <f t="shared" si="7"/>
        <v>0</v>
      </c>
      <c r="D16" s="11">
        <f t="shared" si="8"/>
        <v>0</v>
      </c>
      <c r="E16" s="9">
        <f t="shared" si="9"/>
        <v>7</v>
      </c>
      <c r="F16" s="11">
        <f t="shared" si="10"/>
        <v>0</v>
      </c>
      <c r="G16" s="13">
        <f t="shared" si="11"/>
        <v>0</v>
      </c>
      <c r="H16" s="19" t="str">
        <f t="shared" si="12"/>
        <v>GNDND</v>
      </c>
      <c r="I16" s="15" t="e">
        <f>VLOOKUP(H16,score!$A$1:$B$343,2,FALSE)</f>
        <v>#N/A</v>
      </c>
      <c r="J16" s="2" t="str">
        <f>IF(ISERROR(data!K16/(data!J16*4)),"",data!K16/(data!J16*4))</f>
        <v/>
      </c>
      <c r="K16" s="3">
        <f>IF(data!I16=3,8,0)</f>
        <v>0</v>
      </c>
      <c r="L16" s="7">
        <f t="shared" si="13"/>
        <v>0</v>
      </c>
      <c r="M16">
        <f>(data!M16+(data!N16/60))*data!L16</f>
        <v>0</v>
      </c>
      <c r="N16" t="b">
        <f>IF(data!O16=1,1,IF(data!O16=2,0.7,IF(data!O16=3,0.7,IF(data!O16=4,0.3,IF(data!O16=5,0,FALSE)))))</f>
        <v>0</v>
      </c>
      <c r="O16">
        <f t="shared" si="14"/>
        <v>0</v>
      </c>
      <c r="P16" s="5">
        <f>(data!P16+(data!Q16/60))*data!L16+(data!R16+(data!S16/60))*(7-data!L16)</f>
        <v>0</v>
      </c>
      <c r="Q16">
        <f>data!T16+data!U16/60*7</f>
        <v>0</v>
      </c>
      <c r="R16">
        <f>data!V16+data!W16/60*7</f>
        <v>0</v>
      </c>
      <c r="S16" s="5">
        <f>(data!Y16+data!Z16/60)*data!X16</f>
        <v>0</v>
      </c>
      <c r="T16">
        <f>data!AA16+data!AB16</f>
        <v>0</v>
      </c>
      <c r="U16">
        <f>data!AC16*IF(data!AD16=1,1,0)+data!AE16*IF(data!AF16=1,1,0)</f>
        <v>0</v>
      </c>
      <c r="V16" t="b">
        <f>IF(data!AG16=1,1,IF(data!AG16=2,2,IF(data!AG16=3,3,IF(data!AG16=4,FALSE))))</f>
        <v>0</v>
      </c>
      <c r="W16" t="b">
        <f>IF(data!AH16=1,4,IF(data!AH16=2,5,IF(data!AH16=3,6,IF(data!AH16=4,7,FALSE))))</f>
        <v>0</v>
      </c>
      <c r="X16" t="b">
        <f>IF(data!AI16=1,4,IF(data!AI16=2,3,IF(data!AI16=3,2,IF(data!AI16=4,1,FALSE))))</f>
        <v>0</v>
      </c>
      <c r="Y16" t="b">
        <f>IF(data!AJ16=1,6,IF(data!AJ16=2,5,IF(data!AJ16=3,4,IF(data!AJ16=4,1,FALSE))))</f>
        <v>0</v>
      </c>
      <c r="Z16" t="b">
        <f>IF(data!AK16=1,4,IF(data!AK16=2,3,IF(data!AK16=3,2,IF(data!AK16=4,1,IF(data!AK16=5,2,FALSE)))))</f>
        <v>0</v>
      </c>
      <c r="AA16" t="b">
        <f>IF(data!AL16=1,6,IF(data!AL16=2,5,IF(data!AL16=3,4,IF(data!AL16=5,2,(IF(data!AL16=4,1,FALSE))))))</f>
        <v>0</v>
      </c>
    </row>
    <row r="17" spans="1:27" x14ac:dyDescent="0.15">
      <c r="A17" s="9" t="str">
        <f t="shared" si="5"/>
        <v>FALSE</v>
      </c>
      <c r="B17" s="9">
        <f t="shared" si="6"/>
        <v>7</v>
      </c>
      <c r="C17" s="11">
        <f t="shared" si="7"/>
        <v>0</v>
      </c>
      <c r="D17" s="11">
        <f t="shared" si="8"/>
        <v>0</v>
      </c>
      <c r="E17" s="9">
        <f t="shared" si="9"/>
        <v>7</v>
      </c>
      <c r="F17" s="11">
        <f t="shared" si="10"/>
        <v>0</v>
      </c>
      <c r="G17" s="13">
        <f t="shared" si="11"/>
        <v>0</v>
      </c>
      <c r="H17" s="19" t="str">
        <f t="shared" si="12"/>
        <v>GNDND</v>
      </c>
      <c r="I17" s="15" t="e">
        <f>VLOOKUP(H17,score!$A$1:$B$343,2,FALSE)</f>
        <v>#N/A</v>
      </c>
      <c r="J17" s="2" t="str">
        <f>IF(ISERROR(data!K17/(data!J17*4)),"",data!K17/(data!J17*4))</f>
        <v/>
      </c>
      <c r="K17" s="3">
        <f>IF(data!I17=3,8,0)</f>
        <v>0</v>
      </c>
      <c r="L17" s="7">
        <f t="shared" si="13"/>
        <v>0</v>
      </c>
      <c r="M17">
        <f>(data!M17+(data!N17/60))*data!L17</f>
        <v>0</v>
      </c>
      <c r="N17" t="b">
        <f>IF(data!O17=1,1,IF(data!O17=2,0.7,IF(data!O17=3,0.7,IF(data!O17=4,0.3,IF(data!O17=5,0,FALSE)))))</f>
        <v>0</v>
      </c>
      <c r="O17">
        <f t="shared" si="14"/>
        <v>0</v>
      </c>
      <c r="P17" s="5">
        <f>(data!P17+(data!Q17/60))*data!L17+(data!R17+(data!S17/60))*(7-data!L17)</f>
        <v>0</v>
      </c>
      <c r="Q17">
        <f>data!T17+data!U17/60*7</f>
        <v>0</v>
      </c>
      <c r="R17">
        <f>data!V17+data!W17/60*7</f>
        <v>0</v>
      </c>
      <c r="S17" s="5">
        <f>(data!Y17+data!Z17/60)*data!X17</f>
        <v>0</v>
      </c>
      <c r="T17">
        <f>data!AA17+data!AB17</f>
        <v>0</v>
      </c>
      <c r="U17">
        <f>data!AC17*IF(data!AD17=1,1,0)+data!AE17*IF(data!AF17=1,1,0)</f>
        <v>0</v>
      </c>
      <c r="V17" t="b">
        <f>IF(data!AG17=1,1,IF(data!AG17=2,2,IF(data!AG17=3,3,IF(data!AG17=4,FALSE))))</f>
        <v>0</v>
      </c>
      <c r="W17" t="b">
        <f>IF(data!AH17=1,4,IF(data!AH17=2,5,IF(data!AH17=3,6,IF(data!AH17=4,7,FALSE))))</f>
        <v>0</v>
      </c>
      <c r="X17" t="b">
        <f>IF(data!AI17=1,4,IF(data!AI17=2,3,IF(data!AI17=3,2,IF(data!AI17=4,1,FALSE))))</f>
        <v>0</v>
      </c>
      <c r="Y17" t="b">
        <f>IF(data!AJ17=1,6,IF(data!AJ17=2,5,IF(data!AJ17=3,4,IF(data!AJ17=4,1,FALSE))))</f>
        <v>0</v>
      </c>
      <c r="Z17" t="b">
        <f>IF(data!AK17=1,4,IF(data!AK17=2,3,IF(data!AK17=3,2,IF(data!AK17=4,1,IF(data!AK17=5,2,FALSE)))))</f>
        <v>0</v>
      </c>
      <c r="AA17" t="b">
        <f>IF(data!AL17=1,6,IF(data!AL17=2,5,IF(data!AL17=3,4,IF(data!AL17=5,2,(IF(data!AL17=4,1,FALSE))))))</f>
        <v>0</v>
      </c>
    </row>
    <row r="18" spans="1:27" x14ac:dyDescent="0.15">
      <c r="A18" s="9" t="str">
        <f t="shared" si="5"/>
        <v>FALSE</v>
      </c>
      <c r="B18" s="9">
        <f t="shared" si="6"/>
        <v>7</v>
      </c>
      <c r="C18" s="11">
        <f t="shared" si="7"/>
        <v>0</v>
      </c>
      <c r="D18" s="11">
        <f t="shared" si="8"/>
        <v>0</v>
      </c>
      <c r="E18" s="9">
        <f t="shared" si="9"/>
        <v>7</v>
      </c>
      <c r="F18" s="11">
        <f t="shared" si="10"/>
        <v>0</v>
      </c>
      <c r="G18" s="13">
        <f t="shared" si="11"/>
        <v>0</v>
      </c>
      <c r="H18" s="19" t="str">
        <f t="shared" si="12"/>
        <v>GNDND</v>
      </c>
      <c r="I18" s="15" t="e">
        <f>VLOOKUP(H18,score!$A$1:$B$343,2,FALSE)</f>
        <v>#N/A</v>
      </c>
      <c r="J18" s="2" t="str">
        <f>IF(ISERROR(data!K18/(data!J18*4)),"",data!K18/(data!J18*4))</f>
        <v/>
      </c>
      <c r="K18" s="3">
        <f>IF(data!I18=3,8,0)</f>
        <v>0</v>
      </c>
      <c r="L18" s="7">
        <f t="shared" si="13"/>
        <v>0</v>
      </c>
      <c r="M18">
        <f>(data!M18+(data!N18/60))*data!L18</f>
        <v>0</v>
      </c>
      <c r="N18" t="b">
        <f>IF(data!O18=1,1,IF(data!O18=2,0.7,IF(data!O18=3,0.7,IF(data!O18=4,0.3,IF(data!O18=5,0,FALSE)))))</f>
        <v>0</v>
      </c>
      <c r="O18">
        <f t="shared" si="14"/>
        <v>0</v>
      </c>
      <c r="P18" s="5">
        <f>(data!P18+(data!Q18/60))*data!L18+(data!R18+(data!S18/60))*(7-data!L18)</f>
        <v>0</v>
      </c>
      <c r="Q18">
        <f>data!T18+data!U18/60*7</f>
        <v>0</v>
      </c>
      <c r="R18">
        <f>data!V18+data!W18/60*7</f>
        <v>0</v>
      </c>
      <c r="S18" s="5">
        <f>(data!Y18+data!Z18/60)*data!X18</f>
        <v>0</v>
      </c>
      <c r="T18">
        <f>data!AA18+data!AB18</f>
        <v>0</v>
      </c>
      <c r="U18">
        <f>data!AC18*IF(data!AD18=1,1,0)+data!AE18*IF(data!AF18=1,1,0)</f>
        <v>0</v>
      </c>
      <c r="V18" t="b">
        <f>IF(data!AG18=1,1,IF(data!AG18=2,2,IF(data!AG18=3,3,IF(data!AG18=4,FALSE))))</f>
        <v>0</v>
      </c>
      <c r="W18" t="b">
        <f>IF(data!AH18=1,4,IF(data!AH18=2,5,IF(data!AH18=3,6,IF(data!AH18=4,7,FALSE))))</f>
        <v>0</v>
      </c>
      <c r="X18" t="b">
        <f>IF(data!AI18=1,4,IF(data!AI18=2,3,IF(data!AI18=3,2,IF(data!AI18=4,1,FALSE))))</f>
        <v>0</v>
      </c>
      <c r="Y18" t="b">
        <f>IF(data!AJ18=1,6,IF(data!AJ18=2,5,IF(data!AJ18=3,4,IF(data!AJ18=4,1,FALSE))))</f>
        <v>0</v>
      </c>
      <c r="Z18" t="b">
        <f>IF(data!AK18=1,4,IF(data!AK18=2,3,IF(data!AK18=3,2,IF(data!AK18=4,1,IF(data!AK18=5,2,FALSE)))))</f>
        <v>0</v>
      </c>
      <c r="AA18" t="b">
        <f>IF(data!AL18=1,6,IF(data!AL18=2,5,IF(data!AL18=3,4,IF(data!AL18=5,2,(IF(data!AL18=4,1,FALSE))))))</f>
        <v>0</v>
      </c>
    </row>
    <row r="19" spans="1:27" x14ac:dyDescent="0.15">
      <c r="A19" s="9" t="str">
        <f t="shared" si="5"/>
        <v>FALSE</v>
      </c>
      <c r="B19" s="9">
        <f t="shared" si="6"/>
        <v>7</v>
      </c>
      <c r="C19" s="11">
        <f t="shared" si="7"/>
        <v>0</v>
      </c>
      <c r="D19" s="11">
        <f t="shared" si="8"/>
        <v>0</v>
      </c>
      <c r="E19" s="9">
        <f t="shared" si="9"/>
        <v>7</v>
      </c>
      <c r="F19" s="11">
        <f t="shared" si="10"/>
        <v>0</v>
      </c>
      <c r="G19" s="13">
        <f t="shared" si="11"/>
        <v>0</v>
      </c>
      <c r="H19" s="19" t="str">
        <f t="shared" si="12"/>
        <v>GNDND</v>
      </c>
      <c r="I19" s="15" t="e">
        <f>VLOOKUP(H19,score!$A$1:$B$343,2,FALSE)</f>
        <v>#N/A</v>
      </c>
      <c r="J19" s="2" t="str">
        <f>IF(ISERROR(data!K19/(data!J19*4)),"",data!K19/(data!J19*4))</f>
        <v/>
      </c>
      <c r="K19" s="3">
        <f>IF(data!I19=3,8,0)</f>
        <v>0</v>
      </c>
      <c r="L19" s="7">
        <f t="shared" si="13"/>
        <v>0</v>
      </c>
      <c r="M19">
        <f>(data!M19+(data!N19/60))*data!L19</f>
        <v>0</v>
      </c>
      <c r="N19" t="b">
        <f>IF(data!O19=1,1,IF(data!O19=2,0.7,IF(data!O19=3,0.7,IF(data!O19=4,0.3,IF(data!O19=5,0,FALSE)))))</f>
        <v>0</v>
      </c>
      <c r="O19">
        <f t="shared" si="14"/>
        <v>0</v>
      </c>
      <c r="P19" s="5">
        <f>(data!P19+(data!Q19/60))*data!L19+(data!R19+(data!S19/60))*(7-data!L19)</f>
        <v>0</v>
      </c>
      <c r="Q19">
        <f>data!T19+data!U19/60*7</f>
        <v>0</v>
      </c>
      <c r="R19">
        <f>data!V19+data!W19/60*7</f>
        <v>0</v>
      </c>
      <c r="S19" s="5">
        <f>(data!Y19+data!Z19/60)*data!X19</f>
        <v>0</v>
      </c>
      <c r="T19">
        <f>data!AA19+data!AB19</f>
        <v>0</v>
      </c>
      <c r="U19">
        <f>data!AC19*IF(data!AD19=1,1,0)+data!AE19*IF(data!AF19=1,1,0)</f>
        <v>0</v>
      </c>
      <c r="V19" t="b">
        <f>IF(data!AG19=1,1,IF(data!AG19=2,2,IF(data!AG19=3,3,IF(data!AG19=4,FALSE))))</f>
        <v>0</v>
      </c>
      <c r="W19" t="b">
        <f>IF(data!AH19=1,4,IF(data!AH19=2,5,IF(data!AH19=3,6,IF(data!AH19=4,7,FALSE))))</f>
        <v>0</v>
      </c>
      <c r="X19" t="b">
        <f>IF(data!AI19=1,4,IF(data!AI19=2,3,IF(data!AI19=3,2,IF(data!AI19=4,1,FALSE))))</f>
        <v>0</v>
      </c>
      <c r="Y19" t="b">
        <f>IF(data!AJ19=1,6,IF(data!AJ19=2,5,IF(data!AJ19=3,4,IF(data!AJ19=4,1,FALSE))))</f>
        <v>0</v>
      </c>
      <c r="Z19" t="b">
        <f>IF(data!AK19=1,4,IF(data!AK19=2,3,IF(data!AK19=3,2,IF(data!AK19=4,1,IF(data!AK19=5,2,FALSE)))))</f>
        <v>0</v>
      </c>
      <c r="AA19" t="b">
        <f>IF(data!AL19=1,6,IF(data!AL19=2,5,IF(data!AL19=3,4,IF(data!AL19=5,2,(IF(data!AL19=4,1,FALSE))))))</f>
        <v>0</v>
      </c>
    </row>
    <row r="20" spans="1:27" x14ac:dyDescent="0.15">
      <c r="A20" s="9" t="str">
        <f t="shared" si="5"/>
        <v>FALSE</v>
      </c>
      <c r="B20" s="9">
        <f t="shared" si="6"/>
        <v>7</v>
      </c>
      <c r="C20" s="11">
        <f t="shared" si="7"/>
        <v>0</v>
      </c>
      <c r="D20" s="11">
        <f t="shared" si="8"/>
        <v>0</v>
      </c>
      <c r="E20" s="9">
        <f t="shared" si="9"/>
        <v>7</v>
      </c>
      <c r="F20" s="11">
        <f t="shared" si="10"/>
        <v>0</v>
      </c>
      <c r="G20" s="13">
        <f t="shared" si="11"/>
        <v>0</v>
      </c>
      <c r="H20" s="19" t="str">
        <f t="shared" si="12"/>
        <v>GNDND</v>
      </c>
      <c r="I20" s="15" t="e">
        <f>VLOOKUP(H20,score!$A$1:$B$343,2,FALSE)</f>
        <v>#N/A</v>
      </c>
      <c r="J20" s="2" t="str">
        <f>IF(ISERROR(data!K20/(data!J20*4)),"",data!K20/(data!J20*4))</f>
        <v/>
      </c>
      <c r="K20" s="3">
        <f>IF(data!I20=3,8,0)</f>
        <v>0</v>
      </c>
      <c r="L20" s="7">
        <f t="shared" si="13"/>
        <v>0</v>
      </c>
      <c r="M20">
        <f>(data!M20+(data!N20/60))*data!L20</f>
        <v>0</v>
      </c>
      <c r="N20" t="b">
        <f>IF(data!O20=1,1,IF(data!O20=2,0.7,IF(data!O20=3,0.7,IF(data!O20=4,0.3,IF(data!O20=5,0,FALSE)))))</f>
        <v>0</v>
      </c>
      <c r="O20">
        <f t="shared" si="14"/>
        <v>0</v>
      </c>
      <c r="P20" s="5">
        <f>(data!P20+(data!Q20/60))*data!L20+(data!R20+(data!S20/60))*(7-data!L20)</f>
        <v>0</v>
      </c>
      <c r="Q20">
        <f>data!T20+data!U20/60*7</f>
        <v>0</v>
      </c>
      <c r="R20">
        <f>data!V20+data!W20/60*7</f>
        <v>0</v>
      </c>
      <c r="S20" s="5">
        <f>(data!Y20+data!Z20/60)*data!X20</f>
        <v>0</v>
      </c>
      <c r="T20">
        <f>data!AA20+data!AB20</f>
        <v>0</v>
      </c>
      <c r="U20">
        <f>data!AC20*IF(data!AD20=1,1,0)+data!AE20*IF(data!AF20=1,1,0)</f>
        <v>0</v>
      </c>
      <c r="V20" t="b">
        <f>IF(data!AG20=1,1,IF(data!AG20=2,2,IF(data!AG20=3,3,IF(data!AG20=4,FALSE))))</f>
        <v>0</v>
      </c>
      <c r="W20" t="b">
        <f>IF(data!AH20=1,4,IF(data!AH20=2,5,IF(data!AH20=3,6,IF(data!AH20=4,7,FALSE))))</f>
        <v>0</v>
      </c>
      <c r="X20" t="b">
        <f>IF(data!AI20=1,4,IF(data!AI20=2,3,IF(data!AI20=3,2,IF(data!AI20=4,1,FALSE))))</f>
        <v>0</v>
      </c>
      <c r="Y20" t="b">
        <f>IF(data!AJ20=1,6,IF(data!AJ20=2,5,IF(data!AJ20=3,4,IF(data!AJ20=4,1,FALSE))))</f>
        <v>0</v>
      </c>
      <c r="Z20" t="b">
        <f>IF(data!AK20=1,4,IF(data!AK20=2,3,IF(data!AK20=3,2,IF(data!AK20=4,1,IF(data!AK20=5,2,FALSE)))))</f>
        <v>0</v>
      </c>
      <c r="AA20" t="b">
        <f>IF(data!AL20=1,6,IF(data!AL20=2,5,IF(data!AL20=3,4,IF(data!AL20=5,2,(IF(data!AL20=4,1,FALSE))))))</f>
        <v>0</v>
      </c>
    </row>
    <row r="21" spans="1:27" x14ac:dyDescent="0.15">
      <c r="A21" s="9" t="str">
        <f t="shared" si="5"/>
        <v>FALSE</v>
      </c>
      <c r="B21" s="9">
        <f t="shared" si="6"/>
        <v>7</v>
      </c>
      <c r="C21" s="11">
        <f t="shared" si="7"/>
        <v>0</v>
      </c>
      <c r="D21" s="11">
        <f t="shared" si="8"/>
        <v>0</v>
      </c>
      <c r="E21" s="9">
        <f t="shared" si="9"/>
        <v>7</v>
      </c>
      <c r="F21" s="11">
        <f t="shared" si="10"/>
        <v>0</v>
      </c>
      <c r="G21" s="13">
        <f t="shared" si="11"/>
        <v>0</v>
      </c>
      <c r="H21" s="19" t="str">
        <f t="shared" si="12"/>
        <v>GNDND</v>
      </c>
      <c r="I21" s="15" t="e">
        <f>VLOOKUP(H21,score!$A$1:$B$343,2,FALSE)</f>
        <v>#N/A</v>
      </c>
      <c r="J21" s="2" t="str">
        <f>IF(ISERROR(data!K21/(data!J21*4)),"",data!K21/(data!J21*4))</f>
        <v/>
      </c>
      <c r="K21" s="3">
        <f>IF(data!I21=3,8,0)</f>
        <v>0</v>
      </c>
      <c r="L21" s="7">
        <f t="shared" si="13"/>
        <v>0</v>
      </c>
      <c r="M21">
        <f>(data!M21+(data!N21/60))*data!L21</f>
        <v>0</v>
      </c>
      <c r="N21" t="b">
        <f>IF(data!O21=1,1,IF(data!O21=2,0.7,IF(data!O21=3,0.7,IF(data!O21=4,0.3,IF(data!O21=5,0,FALSE)))))</f>
        <v>0</v>
      </c>
      <c r="O21">
        <f t="shared" si="14"/>
        <v>0</v>
      </c>
      <c r="P21" s="5">
        <f>(data!P21+(data!Q21/60))*data!L21+(data!R21+(data!S21/60))*(7-data!L21)</f>
        <v>0</v>
      </c>
      <c r="Q21">
        <f>data!T21+data!U21/60*7</f>
        <v>0</v>
      </c>
      <c r="R21">
        <f>data!V21+data!W21/60*7</f>
        <v>0</v>
      </c>
      <c r="S21" s="5">
        <f>(data!Y21+data!Z21/60)*data!X21</f>
        <v>0</v>
      </c>
      <c r="T21">
        <f>data!AA21+data!AB21</f>
        <v>0</v>
      </c>
      <c r="U21">
        <f>data!AC21*IF(data!AD21=1,1,0)+data!AE21*IF(data!AF21=1,1,0)</f>
        <v>0</v>
      </c>
      <c r="V21" t="b">
        <f>IF(data!AG21=1,1,IF(data!AG21=2,2,IF(data!AG21=3,3,IF(data!AG21=4,FALSE))))</f>
        <v>0</v>
      </c>
      <c r="W21" t="b">
        <f>IF(data!AH21=1,4,IF(data!AH21=2,5,IF(data!AH21=3,6,IF(data!AH21=4,7,FALSE))))</f>
        <v>0</v>
      </c>
      <c r="X21" t="b">
        <f>IF(data!AI21=1,4,IF(data!AI21=2,3,IF(data!AI21=3,2,IF(data!AI21=4,1,FALSE))))</f>
        <v>0</v>
      </c>
      <c r="Y21" t="b">
        <f>IF(data!AJ21=1,6,IF(data!AJ21=2,5,IF(data!AJ21=3,4,IF(data!AJ21=4,1,FALSE))))</f>
        <v>0</v>
      </c>
      <c r="Z21" t="b">
        <f>IF(data!AK21=1,4,IF(data!AK21=2,3,IF(data!AK21=3,2,IF(data!AK21=4,1,IF(data!AK21=5,2,FALSE)))))</f>
        <v>0</v>
      </c>
      <c r="AA21" t="b">
        <f>IF(data!AL21=1,6,IF(data!AL21=2,5,IF(data!AL21=3,4,IF(data!AL21=5,2,(IF(data!AL21=4,1,FALSE))))))</f>
        <v>0</v>
      </c>
    </row>
    <row r="22" spans="1:27" x14ac:dyDescent="0.15">
      <c r="A22" s="9" t="str">
        <f t="shared" si="5"/>
        <v>FALSE</v>
      </c>
      <c r="B22" s="9">
        <f t="shared" si="6"/>
        <v>7</v>
      </c>
      <c r="C22" s="11">
        <f t="shared" si="7"/>
        <v>0</v>
      </c>
      <c r="D22" s="11">
        <f t="shared" si="8"/>
        <v>0</v>
      </c>
      <c r="E22" s="9">
        <f t="shared" si="9"/>
        <v>7</v>
      </c>
      <c r="F22" s="11">
        <f t="shared" si="10"/>
        <v>0</v>
      </c>
      <c r="G22" s="13">
        <f t="shared" si="11"/>
        <v>0</v>
      </c>
      <c r="H22" s="19" t="str">
        <f t="shared" si="12"/>
        <v>GNDND</v>
      </c>
      <c r="I22" s="15" t="e">
        <f>VLOOKUP(H22,score!$A$1:$B$343,2,FALSE)</f>
        <v>#N/A</v>
      </c>
      <c r="J22" s="2" t="str">
        <f>IF(ISERROR(data!K22/(data!J22*4)),"",data!K22/(data!J22*4))</f>
        <v/>
      </c>
      <c r="K22" s="3">
        <f>IF(data!I22=3,8,0)</f>
        <v>0</v>
      </c>
      <c r="L22" s="7">
        <f t="shared" si="13"/>
        <v>0</v>
      </c>
      <c r="M22">
        <f>(data!M22+(data!N22/60))*data!L22</f>
        <v>0</v>
      </c>
      <c r="N22" t="b">
        <f>IF(data!O22=1,1,IF(data!O22=2,0.7,IF(data!O22=3,0.7,IF(data!O22=4,0.3,IF(data!O22=5,0,FALSE)))))</f>
        <v>0</v>
      </c>
      <c r="O22">
        <f t="shared" si="14"/>
        <v>0</v>
      </c>
      <c r="P22" s="5">
        <f>(data!P22+(data!Q22/60))*data!L22+(data!R22+(data!S22/60))*(7-data!L22)</f>
        <v>0</v>
      </c>
      <c r="Q22">
        <f>data!T22+data!U22/60*7</f>
        <v>0</v>
      </c>
      <c r="R22">
        <f>data!V22+data!W22/60*7</f>
        <v>0</v>
      </c>
      <c r="S22" s="5">
        <f>(data!Y22+data!Z22/60)*data!X22</f>
        <v>0</v>
      </c>
      <c r="T22">
        <f>data!AA22+data!AB22</f>
        <v>0</v>
      </c>
      <c r="U22">
        <f>data!AC22*IF(data!AD22=1,1,0)+data!AE22*IF(data!AF22=1,1,0)</f>
        <v>0</v>
      </c>
      <c r="V22" t="b">
        <f>IF(data!AG22=1,1,IF(data!AG22=2,2,IF(data!AG22=3,3,IF(data!AG22=4,FALSE))))</f>
        <v>0</v>
      </c>
      <c r="W22" t="b">
        <f>IF(data!AH22=1,4,IF(data!AH22=2,5,IF(data!AH22=3,6,IF(data!AH22=4,7,FALSE))))</f>
        <v>0</v>
      </c>
      <c r="X22" t="b">
        <f>IF(data!AI22=1,4,IF(data!AI22=2,3,IF(data!AI22=3,2,IF(data!AI22=4,1,FALSE))))</f>
        <v>0</v>
      </c>
      <c r="Y22" t="b">
        <f>IF(data!AJ22=1,6,IF(data!AJ22=2,5,IF(data!AJ22=3,4,IF(data!AJ22=4,1,FALSE))))</f>
        <v>0</v>
      </c>
      <c r="Z22" t="b">
        <f>IF(data!AK22=1,4,IF(data!AK22=2,3,IF(data!AK22=3,2,IF(data!AK22=4,1,IF(data!AK22=5,2,FALSE)))))</f>
        <v>0</v>
      </c>
      <c r="AA22" t="b">
        <f>IF(data!AL22=1,6,IF(data!AL22=2,5,IF(data!AL22=3,4,IF(data!AL22=5,2,(IF(data!AL22=4,1,FALSE))))))</f>
        <v>0</v>
      </c>
    </row>
    <row r="23" spans="1:27" x14ac:dyDescent="0.15">
      <c r="A23" s="9" t="str">
        <f t="shared" si="5"/>
        <v>FALSE</v>
      </c>
      <c r="B23" s="9">
        <f t="shared" si="6"/>
        <v>7</v>
      </c>
      <c r="C23" s="11">
        <f t="shared" si="7"/>
        <v>0</v>
      </c>
      <c r="D23" s="11">
        <f t="shared" si="8"/>
        <v>0</v>
      </c>
      <c r="E23" s="9">
        <f t="shared" si="9"/>
        <v>7</v>
      </c>
      <c r="F23" s="11">
        <f t="shared" si="10"/>
        <v>0</v>
      </c>
      <c r="G23" s="13">
        <f t="shared" si="11"/>
        <v>0</v>
      </c>
      <c r="H23" s="19" t="str">
        <f t="shared" si="12"/>
        <v>GNDND</v>
      </c>
      <c r="I23" s="15" t="e">
        <f>VLOOKUP(H23,score!$A$1:$B$343,2,FALSE)</f>
        <v>#N/A</v>
      </c>
      <c r="J23" s="2" t="str">
        <f>IF(ISERROR(data!K23/(data!J23*4)),"",data!K23/(data!J23*4))</f>
        <v/>
      </c>
      <c r="K23" s="3">
        <f>IF(data!I23=3,8,0)</f>
        <v>0</v>
      </c>
      <c r="L23" s="7">
        <f t="shared" si="13"/>
        <v>0</v>
      </c>
      <c r="M23">
        <f>(data!M23+(data!N23/60))*data!L23</f>
        <v>0</v>
      </c>
      <c r="N23" t="b">
        <f>IF(data!O23=1,1,IF(data!O23=2,0.7,IF(data!O23=3,0.7,IF(data!O23=4,0.3,IF(data!O23=5,0,FALSE)))))</f>
        <v>0</v>
      </c>
      <c r="O23">
        <f t="shared" si="14"/>
        <v>0</v>
      </c>
      <c r="P23" s="5">
        <f>(data!P23+(data!Q23/60))*data!L23+(data!R23+(data!S23/60))*(7-data!L23)</f>
        <v>0</v>
      </c>
      <c r="Q23">
        <f>data!T23+data!U23/60*7</f>
        <v>0</v>
      </c>
      <c r="R23">
        <f>data!V23+data!W23/60*7</f>
        <v>0</v>
      </c>
      <c r="S23" s="5">
        <f>(data!Y23+data!Z23/60)*data!X23</f>
        <v>0</v>
      </c>
      <c r="T23">
        <f>data!AA23+data!AB23</f>
        <v>0</v>
      </c>
      <c r="U23">
        <f>data!AC23*IF(data!AD23=1,1,0)+data!AE23*IF(data!AF23=1,1,0)</f>
        <v>0</v>
      </c>
      <c r="V23" t="b">
        <f>IF(data!AG23=1,1,IF(data!AG23=2,2,IF(data!AG23=3,3,IF(data!AG23=4,FALSE))))</f>
        <v>0</v>
      </c>
      <c r="W23" t="b">
        <f>IF(data!AH23=1,4,IF(data!AH23=2,5,IF(data!AH23=3,6,IF(data!AH23=4,7,FALSE))))</f>
        <v>0</v>
      </c>
      <c r="X23" t="b">
        <f>IF(data!AI23=1,4,IF(data!AI23=2,3,IF(data!AI23=3,2,IF(data!AI23=4,1,FALSE))))</f>
        <v>0</v>
      </c>
      <c r="Y23" t="b">
        <f>IF(data!AJ23=1,6,IF(data!AJ23=2,5,IF(data!AJ23=3,4,IF(data!AJ23=4,1,FALSE))))</f>
        <v>0</v>
      </c>
      <c r="Z23" t="b">
        <f>IF(data!AK23=1,4,IF(data!AK23=2,3,IF(data!AK23=3,2,IF(data!AK23=4,1,IF(data!AK23=5,2,FALSE)))))</f>
        <v>0</v>
      </c>
      <c r="AA23" t="b">
        <f>IF(data!AL23=1,6,IF(data!AL23=2,5,IF(data!AL23=3,4,IF(data!AL23=5,2,(IF(data!AL23=4,1,FALSE))))))</f>
        <v>0</v>
      </c>
    </row>
    <row r="24" spans="1:27" x14ac:dyDescent="0.15">
      <c r="A24" s="9" t="str">
        <f t="shared" si="5"/>
        <v>FALSE</v>
      </c>
      <c r="B24" s="9">
        <f t="shared" si="6"/>
        <v>7</v>
      </c>
      <c r="C24" s="11">
        <f t="shared" si="7"/>
        <v>0</v>
      </c>
      <c r="D24" s="11">
        <f t="shared" si="8"/>
        <v>0</v>
      </c>
      <c r="E24" s="9">
        <f t="shared" si="9"/>
        <v>7</v>
      </c>
      <c r="F24" s="11">
        <f t="shared" si="10"/>
        <v>0</v>
      </c>
      <c r="G24" s="13">
        <f t="shared" si="11"/>
        <v>0</v>
      </c>
      <c r="H24" s="19" t="str">
        <f t="shared" si="12"/>
        <v>GNDND</v>
      </c>
      <c r="I24" s="15" t="e">
        <f>VLOOKUP(H24,score!$A$1:$B$343,2,FALSE)</f>
        <v>#N/A</v>
      </c>
      <c r="J24" s="2" t="str">
        <f>IF(ISERROR(data!K24/(data!J24*4)),"",data!K24/(data!J24*4))</f>
        <v/>
      </c>
      <c r="K24" s="3">
        <f>IF(data!I24=3,8,0)</f>
        <v>0</v>
      </c>
      <c r="L24" s="7">
        <f t="shared" si="13"/>
        <v>0</v>
      </c>
      <c r="M24">
        <f>(data!M24+(data!N24/60))*data!L24</f>
        <v>0</v>
      </c>
      <c r="N24" t="b">
        <f>IF(data!O24=1,1,IF(data!O24=2,0.7,IF(data!O24=3,0.7,IF(data!O24=4,0.3,IF(data!O24=5,0,FALSE)))))</f>
        <v>0</v>
      </c>
      <c r="O24">
        <f t="shared" si="14"/>
        <v>0</v>
      </c>
      <c r="P24" s="5">
        <f>(data!P24+(data!Q24/60))*data!L24+(data!R24+(data!S24/60))*(7-data!L24)</f>
        <v>0</v>
      </c>
      <c r="Q24">
        <f>data!T24+data!U24/60*7</f>
        <v>0</v>
      </c>
      <c r="R24">
        <f>data!V24+data!W24/60*7</f>
        <v>0</v>
      </c>
      <c r="S24" s="5">
        <f>(data!Y24+data!Z24/60)*data!X24</f>
        <v>0</v>
      </c>
      <c r="T24">
        <f>data!AA24+data!AB24</f>
        <v>0</v>
      </c>
      <c r="U24">
        <f>data!AC24*IF(data!AD24=1,1,0)+data!AE24*IF(data!AF24=1,1,0)</f>
        <v>0</v>
      </c>
      <c r="V24" t="b">
        <f>IF(data!AG24=1,1,IF(data!AG24=2,2,IF(data!AG24=3,3,IF(data!AG24=4,FALSE))))</f>
        <v>0</v>
      </c>
      <c r="W24" t="b">
        <f>IF(data!AH24=1,4,IF(data!AH24=2,5,IF(data!AH24=3,6,IF(data!AH24=4,7,FALSE))))</f>
        <v>0</v>
      </c>
      <c r="X24" t="b">
        <f>IF(data!AI24=1,4,IF(data!AI24=2,3,IF(data!AI24=3,2,IF(data!AI24=4,1,FALSE))))</f>
        <v>0</v>
      </c>
      <c r="Y24" t="b">
        <f>IF(data!AJ24=1,6,IF(data!AJ24=2,5,IF(data!AJ24=3,4,IF(data!AJ24=4,1,FALSE))))</f>
        <v>0</v>
      </c>
      <c r="Z24" t="b">
        <f>IF(data!AK24=1,4,IF(data!AK24=2,3,IF(data!AK24=3,2,IF(data!AK24=4,1,IF(data!AK24=5,2,FALSE)))))</f>
        <v>0</v>
      </c>
      <c r="AA24" t="b">
        <f>IF(data!AL24=1,6,IF(data!AL24=2,5,IF(data!AL24=3,4,IF(data!AL24=5,2,(IF(data!AL24=4,1,FALSE))))))</f>
        <v>0</v>
      </c>
    </row>
    <row r="25" spans="1:27" x14ac:dyDescent="0.15">
      <c r="A25" s="9" t="str">
        <f t="shared" si="5"/>
        <v>FALSE</v>
      </c>
      <c r="B25" s="9">
        <f t="shared" si="6"/>
        <v>7</v>
      </c>
      <c r="C25" s="11">
        <f t="shared" si="7"/>
        <v>0</v>
      </c>
      <c r="D25" s="11">
        <f t="shared" si="8"/>
        <v>0</v>
      </c>
      <c r="E25" s="9">
        <f t="shared" si="9"/>
        <v>7</v>
      </c>
      <c r="F25" s="11">
        <f t="shared" si="10"/>
        <v>0</v>
      </c>
      <c r="G25" s="13">
        <f t="shared" si="11"/>
        <v>0</v>
      </c>
      <c r="H25" s="19" t="str">
        <f t="shared" si="12"/>
        <v>GNDND</v>
      </c>
      <c r="I25" s="15" t="e">
        <f>VLOOKUP(H25,score!$A$1:$B$343,2,FALSE)</f>
        <v>#N/A</v>
      </c>
      <c r="J25" s="2" t="str">
        <f>IF(ISERROR(data!K25/(data!J25*4)),"",data!K25/(data!J25*4))</f>
        <v/>
      </c>
      <c r="K25" s="3">
        <f>IF(data!I25=3,8,0)</f>
        <v>0</v>
      </c>
      <c r="L25" s="7">
        <f t="shared" si="13"/>
        <v>0</v>
      </c>
      <c r="M25">
        <f>(data!M25+(data!N25/60))*data!L25</f>
        <v>0</v>
      </c>
      <c r="N25" t="b">
        <f>IF(data!O25=1,1,IF(data!O25=2,0.7,IF(data!O25=3,0.7,IF(data!O25=4,0.3,IF(data!O25=5,0,FALSE)))))</f>
        <v>0</v>
      </c>
      <c r="O25">
        <f t="shared" si="14"/>
        <v>0</v>
      </c>
      <c r="P25" s="5">
        <f>(data!P25+(data!Q25/60))*data!L25+(data!R25+(data!S25/60))*(7-data!L25)</f>
        <v>0</v>
      </c>
      <c r="Q25">
        <f>data!T25+data!U25/60*7</f>
        <v>0</v>
      </c>
      <c r="R25">
        <f>data!V25+data!W25/60*7</f>
        <v>0</v>
      </c>
      <c r="S25" s="5">
        <f>(data!Y25+data!Z25/60)*data!X25</f>
        <v>0</v>
      </c>
      <c r="T25">
        <f>data!AA25+data!AB25</f>
        <v>0</v>
      </c>
      <c r="U25">
        <f>data!AC25*IF(data!AD25=1,1,0)+data!AE25*IF(data!AF25=1,1,0)</f>
        <v>0</v>
      </c>
      <c r="V25" t="b">
        <f>IF(data!AG25=1,1,IF(data!AG25=2,2,IF(data!AG25=3,3,IF(data!AG25=4,FALSE))))</f>
        <v>0</v>
      </c>
      <c r="W25" t="b">
        <f>IF(data!AH25=1,4,IF(data!AH25=2,5,IF(data!AH25=3,6,IF(data!AH25=4,7,FALSE))))</f>
        <v>0</v>
      </c>
      <c r="X25" t="b">
        <f>IF(data!AI25=1,4,IF(data!AI25=2,3,IF(data!AI25=3,2,IF(data!AI25=4,1,FALSE))))</f>
        <v>0</v>
      </c>
      <c r="Y25" t="b">
        <f>IF(data!AJ25=1,6,IF(data!AJ25=2,5,IF(data!AJ25=3,4,IF(data!AJ25=4,1,FALSE))))</f>
        <v>0</v>
      </c>
      <c r="Z25" t="b">
        <f>IF(data!AK25=1,4,IF(data!AK25=2,3,IF(data!AK25=3,2,IF(data!AK25=4,1,IF(data!AK25=5,2,FALSE)))))</f>
        <v>0</v>
      </c>
      <c r="AA25" t="b">
        <f>IF(data!AL25=1,6,IF(data!AL25=2,5,IF(data!AL25=3,4,IF(data!AL25=5,2,(IF(data!AL25=4,1,FALSE))))))</f>
        <v>0</v>
      </c>
    </row>
    <row r="26" spans="1:27" x14ac:dyDescent="0.15">
      <c r="A26" s="9" t="str">
        <f t="shared" si="5"/>
        <v>FALSE</v>
      </c>
      <c r="B26" s="9">
        <f t="shared" si="6"/>
        <v>7</v>
      </c>
      <c r="C26" s="11">
        <f t="shared" si="7"/>
        <v>0</v>
      </c>
      <c r="D26" s="11">
        <f t="shared" si="8"/>
        <v>0</v>
      </c>
      <c r="E26" s="9">
        <f t="shared" si="9"/>
        <v>7</v>
      </c>
      <c r="F26" s="11">
        <f t="shared" si="10"/>
        <v>0</v>
      </c>
      <c r="G26" s="13">
        <f t="shared" si="11"/>
        <v>0</v>
      </c>
      <c r="H26" s="19" t="str">
        <f t="shared" si="12"/>
        <v>GNDND</v>
      </c>
      <c r="I26" s="15" t="e">
        <f>VLOOKUP(H26,score!$A$1:$B$343,2,FALSE)</f>
        <v>#N/A</v>
      </c>
      <c r="J26" s="2" t="str">
        <f>IF(ISERROR(data!K26/(data!J26*4)),"",data!K26/(data!J26*4))</f>
        <v/>
      </c>
      <c r="K26" s="3">
        <f>IF(data!I26=3,8,0)</f>
        <v>0</v>
      </c>
      <c r="L26" s="7">
        <f t="shared" si="13"/>
        <v>0</v>
      </c>
      <c r="M26">
        <f>(data!M26+(data!N26/60))*data!L26</f>
        <v>0</v>
      </c>
      <c r="N26" t="b">
        <f>IF(data!O26=1,1,IF(data!O26=2,0.7,IF(data!O26=3,0.7,IF(data!O26=4,0.3,IF(data!O26=5,0,FALSE)))))</f>
        <v>0</v>
      </c>
      <c r="O26">
        <f t="shared" si="14"/>
        <v>0</v>
      </c>
      <c r="P26" s="5">
        <f>(data!P26+(data!Q26/60))*data!L26+(data!R26+(data!S26/60))*(7-data!L26)</f>
        <v>0</v>
      </c>
      <c r="Q26">
        <f>data!T26+data!U26/60*7</f>
        <v>0</v>
      </c>
      <c r="R26">
        <f>data!V26+data!W26/60*7</f>
        <v>0</v>
      </c>
      <c r="S26" s="5">
        <f>(data!Y26+data!Z26/60)*data!X26</f>
        <v>0</v>
      </c>
      <c r="T26">
        <f>data!AA26+data!AB26</f>
        <v>0</v>
      </c>
      <c r="U26">
        <f>data!AC26*IF(data!AD26=1,1,0)+data!AE26*IF(data!AF26=1,1,0)</f>
        <v>0</v>
      </c>
      <c r="V26" t="b">
        <f>IF(data!AG26=1,1,IF(data!AG26=2,2,IF(data!AG26=3,3,IF(data!AG26=4,FALSE))))</f>
        <v>0</v>
      </c>
      <c r="W26" t="b">
        <f>IF(data!AH26=1,4,IF(data!AH26=2,5,IF(data!AH26=3,6,IF(data!AH26=4,7,FALSE))))</f>
        <v>0</v>
      </c>
      <c r="X26" t="b">
        <f>IF(data!AI26=1,4,IF(data!AI26=2,3,IF(data!AI26=3,2,IF(data!AI26=4,1,FALSE))))</f>
        <v>0</v>
      </c>
      <c r="Y26" t="b">
        <f>IF(data!AJ26=1,6,IF(data!AJ26=2,5,IF(data!AJ26=3,4,IF(data!AJ26=4,1,FALSE))))</f>
        <v>0</v>
      </c>
      <c r="Z26" t="b">
        <f>IF(data!AK26=1,4,IF(data!AK26=2,3,IF(data!AK26=3,2,IF(data!AK26=4,1,IF(data!AK26=5,2,FALSE)))))</f>
        <v>0</v>
      </c>
      <c r="AA26" t="b">
        <f>IF(data!AL26=1,6,IF(data!AL26=2,5,IF(data!AL26=3,4,IF(data!AL26=5,2,(IF(data!AL26=4,1,FALSE))))))</f>
        <v>0</v>
      </c>
    </row>
    <row r="27" spans="1:27" x14ac:dyDescent="0.15">
      <c r="A27" s="9" t="str">
        <f t="shared" si="5"/>
        <v>FALSE</v>
      </c>
      <c r="B27" s="9">
        <f t="shared" si="6"/>
        <v>7</v>
      </c>
      <c r="C27" s="11">
        <f t="shared" si="7"/>
        <v>0</v>
      </c>
      <c r="D27" s="11">
        <f t="shared" si="8"/>
        <v>0</v>
      </c>
      <c r="E27" s="9">
        <f t="shared" si="9"/>
        <v>7</v>
      </c>
      <c r="F27" s="11">
        <f t="shared" si="10"/>
        <v>0</v>
      </c>
      <c r="G27" s="13">
        <f t="shared" si="11"/>
        <v>0</v>
      </c>
      <c r="H27" s="19" t="str">
        <f t="shared" si="12"/>
        <v>GNDND</v>
      </c>
      <c r="I27" s="15" t="e">
        <f>VLOOKUP(H27,score!$A$1:$B$343,2,FALSE)</f>
        <v>#N/A</v>
      </c>
      <c r="J27" s="2" t="str">
        <f>IF(ISERROR(data!K27/(data!J27*4)),"",data!K27/(data!J27*4))</f>
        <v/>
      </c>
      <c r="K27" s="3">
        <f>IF(data!I27=3,8,0)</f>
        <v>0</v>
      </c>
      <c r="L27" s="7">
        <f t="shared" si="13"/>
        <v>0</v>
      </c>
      <c r="M27">
        <f>(data!M27+(data!N27/60))*data!L27</f>
        <v>0</v>
      </c>
      <c r="N27" t="b">
        <f>IF(data!O27=1,1,IF(data!O27=2,0.7,IF(data!O27=3,0.7,IF(data!O27=4,0.3,IF(data!O27=5,0,FALSE)))))</f>
        <v>0</v>
      </c>
      <c r="O27">
        <f t="shared" si="14"/>
        <v>0</v>
      </c>
      <c r="P27" s="5">
        <f>(data!P27+(data!Q27/60))*data!L27+(data!R27+(data!S27/60))*(7-data!L27)</f>
        <v>0</v>
      </c>
      <c r="Q27">
        <f>data!T27+data!U27/60*7</f>
        <v>0</v>
      </c>
      <c r="R27">
        <f>data!V27+data!W27/60*7</f>
        <v>0</v>
      </c>
      <c r="S27" s="5">
        <f>(data!Y27+data!Z27/60)*data!X27</f>
        <v>0</v>
      </c>
      <c r="T27">
        <f>data!AA27+data!AB27</f>
        <v>0</v>
      </c>
      <c r="U27">
        <f>data!AC27*IF(data!AD27=1,1,0)+data!AE27*IF(data!AF27=1,1,0)</f>
        <v>0</v>
      </c>
      <c r="V27" t="b">
        <f>IF(data!AG27=1,1,IF(data!AG27=2,2,IF(data!AG27=3,3,IF(data!AG27=4,FALSE))))</f>
        <v>0</v>
      </c>
      <c r="W27" t="b">
        <f>IF(data!AH27=1,4,IF(data!AH27=2,5,IF(data!AH27=3,6,IF(data!AH27=4,7,FALSE))))</f>
        <v>0</v>
      </c>
      <c r="X27" t="b">
        <f>IF(data!AI27=1,4,IF(data!AI27=2,3,IF(data!AI27=3,2,IF(data!AI27=4,1,FALSE))))</f>
        <v>0</v>
      </c>
      <c r="Y27" t="b">
        <f>IF(data!AJ27=1,6,IF(data!AJ27=2,5,IF(data!AJ27=3,4,IF(data!AJ27=4,1,FALSE))))</f>
        <v>0</v>
      </c>
      <c r="Z27" t="b">
        <f>IF(data!AK27=1,4,IF(data!AK27=2,3,IF(data!AK27=3,2,IF(data!AK27=4,1,IF(data!AK27=5,2,FALSE)))))</f>
        <v>0</v>
      </c>
      <c r="AA27" t="b">
        <f>IF(data!AL27=1,6,IF(data!AL27=2,5,IF(data!AL27=3,4,IF(data!AL27=5,2,(IF(data!AL27=4,1,FALSE))))))</f>
        <v>0</v>
      </c>
    </row>
    <row r="28" spans="1:27" x14ac:dyDescent="0.15">
      <c r="A28" s="9" t="str">
        <f t="shared" si="5"/>
        <v>FALSE</v>
      </c>
      <c r="B28" s="9">
        <f t="shared" si="6"/>
        <v>7</v>
      </c>
      <c r="C28" s="11">
        <f t="shared" si="7"/>
        <v>0</v>
      </c>
      <c r="D28" s="11">
        <f t="shared" si="8"/>
        <v>0</v>
      </c>
      <c r="E28" s="9">
        <f t="shared" si="9"/>
        <v>7</v>
      </c>
      <c r="F28" s="11">
        <f t="shared" si="10"/>
        <v>0</v>
      </c>
      <c r="G28" s="13">
        <f t="shared" si="11"/>
        <v>0</v>
      </c>
      <c r="H28" s="19" t="str">
        <f t="shared" si="12"/>
        <v>GNDND</v>
      </c>
      <c r="I28" s="15" t="e">
        <f>VLOOKUP(H28,score!$A$1:$B$343,2,FALSE)</f>
        <v>#N/A</v>
      </c>
      <c r="J28" s="2" t="str">
        <f>IF(ISERROR(data!K28/(data!J28*4)),"",data!K28/(data!J28*4))</f>
        <v/>
      </c>
      <c r="K28" s="3">
        <f>IF(data!I28=3,8,0)</f>
        <v>0</v>
      </c>
      <c r="L28" s="7">
        <f t="shared" si="13"/>
        <v>0</v>
      </c>
      <c r="M28">
        <f>(data!M28+(data!N28/60))*data!L28</f>
        <v>0</v>
      </c>
      <c r="N28" t="b">
        <f>IF(data!O28=1,1,IF(data!O28=2,0.7,IF(data!O28=3,0.7,IF(data!O28=4,0.3,IF(data!O28=5,0,FALSE)))))</f>
        <v>0</v>
      </c>
      <c r="O28">
        <f t="shared" si="14"/>
        <v>0</v>
      </c>
      <c r="P28" s="5">
        <f>(data!P28+(data!Q28/60))*data!L28+(data!R28+(data!S28/60))*(7-data!L28)</f>
        <v>0</v>
      </c>
      <c r="Q28">
        <f>data!T28+data!U28/60*7</f>
        <v>0</v>
      </c>
      <c r="R28">
        <f>data!V28+data!W28/60*7</f>
        <v>0</v>
      </c>
      <c r="S28" s="5">
        <f>(data!Y28+data!Z28/60)*data!X28</f>
        <v>0</v>
      </c>
      <c r="T28">
        <f>data!AA28+data!AB28</f>
        <v>0</v>
      </c>
      <c r="U28">
        <f>data!AC28*IF(data!AD28=1,1,0)+data!AE28*IF(data!AF28=1,1,0)</f>
        <v>0</v>
      </c>
      <c r="V28" t="b">
        <f>IF(data!AG28=1,1,IF(data!AG28=2,2,IF(data!AG28=3,3,IF(data!AG28=4,FALSE))))</f>
        <v>0</v>
      </c>
      <c r="W28" t="b">
        <f>IF(data!AH28=1,4,IF(data!AH28=2,5,IF(data!AH28=3,6,IF(data!AH28=4,7,FALSE))))</f>
        <v>0</v>
      </c>
      <c r="X28" t="b">
        <f>IF(data!AI28=1,4,IF(data!AI28=2,3,IF(data!AI28=3,2,IF(data!AI28=4,1,FALSE))))</f>
        <v>0</v>
      </c>
      <c r="Y28" t="b">
        <f>IF(data!AJ28=1,6,IF(data!AJ28=2,5,IF(data!AJ28=3,4,IF(data!AJ28=4,1,FALSE))))</f>
        <v>0</v>
      </c>
      <c r="Z28" t="b">
        <f>IF(data!AK28=1,4,IF(data!AK28=2,3,IF(data!AK28=3,2,IF(data!AK28=4,1,IF(data!AK28=5,2,FALSE)))))</f>
        <v>0</v>
      </c>
      <c r="AA28" t="b">
        <f>IF(data!AL28=1,6,IF(data!AL28=2,5,IF(data!AL28=3,4,IF(data!AL28=5,2,(IF(data!AL28=4,1,FALSE))))))</f>
        <v>0</v>
      </c>
    </row>
    <row r="29" spans="1:27" x14ac:dyDescent="0.15">
      <c r="A29" s="9" t="str">
        <f t="shared" si="5"/>
        <v>FALSE</v>
      </c>
      <c r="B29" s="9">
        <f t="shared" si="6"/>
        <v>7</v>
      </c>
      <c r="C29" s="11">
        <f t="shared" si="7"/>
        <v>0</v>
      </c>
      <c r="D29" s="11">
        <f t="shared" si="8"/>
        <v>0</v>
      </c>
      <c r="E29" s="9">
        <f t="shared" si="9"/>
        <v>7</v>
      </c>
      <c r="F29" s="11">
        <f t="shared" si="10"/>
        <v>0</v>
      </c>
      <c r="G29" s="13">
        <f t="shared" si="11"/>
        <v>0</v>
      </c>
      <c r="H29" s="19" t="str">
        <f t="shared" si="12"/>
        <v>GNDND</v>
      </c>
      <c r="I29" s="15" t="e">
        <f>VLOOKUP(H29,score!$A$1:$B$343,2,FALSE)</f>
        <v>#N/A</v>
      </c>
      <c r="J29" s="2" t="str">
        <f>IF(ISERROR(data!K29/(data!J29*4)),"",data!K29/(data!J29*4))</f>
        <v/>
      </c>
      <c r="K29" s="3">
        <f>IF(data!I29=3,8,0)</f>
        <v>0</v>
      </c>
      <c r="L29" s="7">
        <f t="shared" si="13"/>
        <v>0</v>
      </c>
      <c r="M29">
        <f>(data!M29+(data!N29/60))*data!L29</f>
        <v>0</v>
      </c>
      <c r="N29" t="b">
        <f>IF(data!O29=1,1,IF(data!O29=2,0.7,IF(data!O29=3,0.7,IF(data!O29=4,0.3,IF(data!O29=5,0,FALSE)))))</f>
        <v>0</v>
      </c>
      <c r="O29">
        <f t="shared" si="14"/>
        <v>0</v>
      </c>
      <c r="P29" s="5">
        <f>(data!P29+(data!Q29/60))*data!L29+(data!R29+(data!S29/60))*(7-data!L29)</f>
        <v>0</v>
      </c>
      <c r="Q29">
        <f>data!T29+data!U29/60*7</f>
        <v>0</v>
      </c>
      <c r="R29">
        <f>data!V29+data!W29/60*7</f>
        <v>0</v>
      </c>
      <c r="S29" s="5">
        <f>(data!Y29+data!Z29/60)*data!X29</f>
        <v>0</v>
      </c>
      <c r="T29">
        <f>data!AA29+data!AB29</f>
        <v>0</v>
      </c>
      <c r="U29">
        <f>data!AC29*IF(data!AD29=1,1,0)+data!AE29*IF(data!AF29=1,1,0)</f>
        <v>0</v>
      </c>
      <c r="V29" t="b">
        <f>IF(data!AG29=1,1,IF(data!AG29=2,2,IF(data!AG29=3,3,IF(data!AG29=4,FALSE))))</f>
        <v>0</v>
      </c>
      <c r="W29" t="b">
        <f>IF(data!AH29=1,4,IF(data!AH29=2,5,IF(data!AH29=3,6,IF(data!AH29=4,7,FALSE))))</f>
        <v>0</v>
      </c>
      <c r="X29" t="b">
        <f>IF(data!AI29=1,4,IF(data!AI29=2,3,IF(data!AI29=3,2,IF(data!AI29=4,1,FALSE))))</f>
        <v>0</v>
      </c>
      <c r="Y29" t="b">
        <f>IF(data!AJ29=1,6,IF(data!AJ29=2,5,IF(data!AJ29=3,4,IF(data!AJ29=4,1,FALSE))))</f>
        <v>0</v>
      </c>
      <c r="Z29" t="b">
        <f>IF(data!AK29=1,4,IF(data!AK29=2,3,IF(data!AK29=3,2,IF(data!AK29=4,1,IF(data!AK29=5,2,FALSE)))))</f>
        <v>0</v>
      </c>
      <c r="AA29" t="b">
        <f>IF(data!AL29=1,6,IF(data!AL29=2,5,IF(data!AL29=3,4,IF(data!AL29=5,2,(IF(data!AL29=4,1,FALSE))))))</f>
        <v>0</v>
      </c>
    </row>
    <row r="30" spans="1:27" x14ac:dyDescent="0.15">
      <c r="A30" s="9" t="str">
        <f t="shared" si="5"/>
        <v>FALSE</v>
      </c>
      <c r="B30" s="9">
        <f t="shared" si="6"/>
        <v>7</v>
      </c>
      <c r="C30" s="11">
        <f t="shared" si="7"/>
        <v>0</v>
      </c>
      <c r="D30" s="11">
        <f t="shared" si="8"/>
        <v>0</v>
      </c>
      <c r="E30" s="9">
        <f t="shared" si="9"/>
        <v>7</v>
      </c>
      <c r="F30" s="11">
        <f t="shared" si="10"/>
        <v>0</v>
      </c>
      <c r="G30" s="13">
        <f t="shared" si="11"/>
        <v>0</v>
      </c>
      <c r="H30" s="19" t="str">
        <f t="shared" si="12"/>
        <v>GNDND</v>
      </c>
      <c r="I30" s="15" t="e">
        <f>VLOOKUP(H30,score!$A$1:$B$343,2,FALSE)</f>
        <v>#N/A</v>
      </c>
      <c r="J30" s="2" t="str">
        <f>IF(ISERROR(data!K30/(data!J30*4)),"",data!K30/(data!J30*4))</f>
        <v/>
      </c>
      <c r="K30" s="3">
        <f>IF(data!I30=3,8,0)</f>
        <v>0</v>
      </c>
      <c r="L30" s="7">
        <f t="shared" si="13"/>
        <v>0</v>
      </c>
      <c r="M30">
        <f>(data!M30+(data!N30/60))*data!L30</f>
        <v>0</v>
      </c>
      <c r="N30" t="b">
        <f>IF(data!O30=1,1,IF(data!O30=2,0.7,IF(data!O30=3,0.7,IF(data!O30=4,0.3,IF(data!O30=5,0,FALSE)))))</f>
        <v>0</v>
      </c>
      <c r="O30">
        <f t="shared" si="14"/>
        <v>0</v>
      </c>
      <c r="P30" s="5">
        <f>(data!P30+(data!Q30/60))*data!L30+(data!R30+(data!S30/60))*(7-data!L30)</f>
        <v>0</v>
      </c>
      <c r="Q30">
        <f>data!T30+data!U30/60*7</f>
        <v>0</v>
      </c>
      <c r="R30">
        <f>data!V30+data!W30/60*7</f>
        <v>0</v>
      </c>
      <c r="S30" s="5">
        <f>(data!Y30+data!Z30/60)*data!X30</f>
        <v>0</v>
      </c>
      <c r="T30">
        <f>data!AA30+data!AB30</f>
        <v>0</v>
      </c>
      <c r="U30">
        <f>data!AC30*IF(data!AD30=1,1,0)+data!AE30*IF(data!AF30=1,1,0)</f>
        <v>0</v>
      </c>
      <c r="V30" t="b">
        <f>IF(data!AG30=1,1,IF(data!AG30=2,2,IF(data!AG30=3,3,IF(data!AG30=4,FALSE))))</f>
        <v>0</v>
      </c>
      <c r="W30" t="b">
        <f>IF(data!AH30=1,4,IF(data!AH30=2,5,IF(data!AH30=3,6,IF(data!AH30=4,7,FALSE))))</f>
        <v>0</v>
      </c>
      <c r="X30" t="b">
        <f>IF(data!AI30=1,4,IF(data!AI30=2,3,IF(data!AI30=3,2,IF(data!AI30=4,1,FALSE))))</f>
        <v>0</v>
      </c>
      <c r="Y30" t="b">
        <f>IF(data!AJ30=1,6,IF(data!AJ30=2,5,IF(data!AJ30=3,4,IF(data!AJ30=4,1,FALSE))))</f>
        <v>0</v>
      </c>
      <c r="Z30" t="b">
        <f>IF(data!AK30=1,4,IF(data!AK30=2,3,IF(data!AK30=3,2,IF(data!AK30=4,1,IF(data!AK30=5,2,FALSE)))))</f>
        <v>0</v>
      </c>
      <c r="AA30" t="b">
        <f>IF(data!AL30=1,6,IF(data!AL30=2,5,IF(data!AL30=3,4,IF(data!AL30=5,2,(IF(data!AL30=4,1,FALSE))))))</f>
        <v>0</v>
      </c>
    </row>
    <row r="31" spans="1:27" x14ac:dyDescent="0.15">
      <c r="A31" s="9" t="str">
        <f t="shared" si="5"/>
        <v>FALSE</v>
      </c>
      <c r="B31" s="9">
        <f t="shared" si="6"/>
        <v>7</v>
      </c>
      <c r="C31" s="11">
        <f t="shared" si="7"/>
        <v>0</v>
      </c>
      <c r="D31" s="11">
        <f t="shared" si="8"/>
        <v>0</v>
      </c>
      <c r="E31" s="9">
        <f t="shared" si="9"/>
        <v>7</v>
      </c>
      <c r="F31" s="11">
        <f t="shared" si="10"/>
        <v>0</v>
      </c>
      <c r="G31" s="13">
        <f t="shared" si="11"/>
        <v>0</v>
      </c>
      <c r="H31" s="19" t="str">
        <f t="shared" si="12"/>
        <v>GNDND</v>
      </c>
      <c r="I31" s="15" t="e">
        <f>VLOOKUP(H31,score!$A$1:$B$343,2,FALSE)</f>
        <v>#N/A</v>
      </c>
      <c r="J31" s="2" t="str">
        <f>IF(ISERROR(data!K31/(data!J31*4)),"",data!K31/(data!J31*4))</f>
        <v/>
      </c>
      <c r="K31" s="3">
        <f>IF(data!I31=3,8,0)</f>
        <v>0</v>
      </c>
      <c r="L31" s="7">
        <f t="shared" si="13"/>
        <v>0</v>
      </c>
      <c r="M31">
        <f>(data!M31+(data!N31/60))*data!L31</f>
        <v>0</v>
      </c>
      <c r="N31" t="b">
        <f>IF(data!O31=1,1,IF(data!O31=2,0.7,IF(data!O31=3,0.7,IF(data!O31=4,0.3,IF(data!O31=5,0,FALSE)))))</f>
        <v>0</v>
      </c>
      <c r="O31">
        <f t="shared" si="14"/>
        <v>0</v>
      </c>
      <c r="P31" s="5">
        <f>(data!P31+(data!Q31/60))*data!L31+(data!R31+(data!S31/60))*(7-data!L31)</f>
        <v>0</v>
      </c>
      <c r="Q31">
        <f>data!T31+data!U31/60*7</f>
        <v>0</v>
      </c>
      <c r="R31">
        <f>data!V31+data!W31/60*7</f>
        <v>0</v>
      </c>
      <c r="S31" s="5">
        <f>(data!Y31+data!Z31/60)*data!X31</f>
        <v>0</v>
      </c>
      <c r="T31">
        <f>data!AA31+data!AB31</f>
        <v>0</v>
      </c>
      <c r="U31">
        <f>data!AC31*IF(data!AD31=1,1,0)+data!AE31*IF(data!AF31=1,1,0)</f>
        <v>0</v>
      </c>
      <c r="V31" t="b">
        <f>IF(data!AG31=1,1,IF(data!AG31=2,2,IF(data!AG31=3,3,IF(data!AG31=4,FALSE))))</f>
        <v>0</v>
      </c>
      <c r="W31" t="b">
        <f>IF(data!AH31=1,4,IF(data!AH31=2,5,IF(data!AH31=3,6,IF(data!AH31=4,7,FALSE))))</f>
        <v>0</v>
      </c>
      <c r="X31" t="b">
        <f>IF(data!AI31=1,4,IF(data!AI31=2,3,IF(data!AI31=3,2,IF(data!AI31=4,1,FALSE))))</f>
        <v>0</v>
      </c>
      <c r="Y31" t="b">
        <f>IF(data!AJ31=1,6,IF(data!AJ31=2,5,IF(data!AJ31=3,4,IF(data!AJ31=4,1,FALSE))))</f>
        <v>0</v>
      </c>
      <c r="Z31" t="b">
        <f>IF(data!AK31=1,4,IF(data!AK31=2,3,IF(data!AK31=3,2,IF(data!AK31=4,1,IF(data!AK31=5,2,FALSE)))))</f>
        <v>0</v>
      </c>
      <c r="AA31" t="b">
        <f>IF(data!AL31=1,6,IF(data!AL31=2,5,IF(data!AL31=3,4,IF(data!AL31=5,2,(IF(data!AL31=4,1,FALSE))))))</f>
        <v>0</v>
      </c>
    </row>
    <row r="32" spans="1:27" x14ac:dyDescent="0.15">
      <c r="A32" s="9" t="str">
        <f t="shared" si="5"/>
        <v>FALSE</v>
      </c>
      <c r="B32" s="9">
        <f t="shared" si="6"/>
        <v>7</v>
      </c>
      <c r="C32" s="11">
        <f t="shared" si="7"/>
        <v>0</v>
      </c>
      <c r="D32" s="11">
        <f t="shared" si="8"/>
        <v>0</v>
      </c>
      <c r="E32" s="9">
        <f t="shared" si="9"/>
        <v>7</v>
      </c>
      <c r="F32" s="11">
        <f t="shared" si="10"/>
        <v>0</v>
      </c>
      <c r="G32" s="13">
        <f t="shared" si="11"/>
        <v>0</v>
      </c>
      <c r="H32" s="19" t="str">
        <f t="shared" si="12"/>
        <v>GNDND</v>
      </c>
      <c r="I32" s="15" t="e">
        <f>VLOOKUP(H32,score!$A$1:$B$343,2,FALSE)</f>
        <v>#N/A</v>
      </c>
      <c r="J32" s="2" t="str">
        <f>IF(ISERROR(data!K32/(data!J32*4)),"",data!K32/(data!J32*4))</f>
        <v/>
      </c>
      <c r="K32" s="3">
        <f>IF(data!I32=3,8,0)</f>
        <v>0</v>
      </c>
      <c r="L32" s="7">
        <f t="shared" si="13"/>
        <v>0</v>
      </c>
      <c r="M32">
        <f>(data!M32+(data!N32/60))*data!L32</f>
        <v>0</v>
      </c>
      <c r="N32" t="b">
        <f>IF(data!O32=1,1,IF(data!O32=2,0.7,IF(data!O32=3,0.7,IF(data!O32=4,0.3,IF(data!O32=5,0,FALSE)))))</f>
        <v>0</v>
      </c>
      <c r="O32">
        <f t="shared" si="14"/>
        <v>0</v>
      </c>
      <c r="P32" s="5">
        <f>(data!P32+(data!Q32/60))*data!L32+(data!R32+(data!S32/60))*(7-data!L32)</f>
        <v>0</v>
      </c>
      <c r="Q32">
        <f>data!T32+data!U32/60*7</f>
        <v>0</v>
      </c>
      <c r="R32">
        <f>data!V32+data!W32/60*7</f>
        <v>0</v>
      </c>
      <c r="S32" s="5">
        <f>(data!Y32+data!Z32/60)*data!X32</f>
        <v>0</v>
      </c>
      <c r="T32">
        <f>data!AA32+data!AB32</f>
        <v>0</v>
      </c>
      <c r="U32">
        <f>data!AC32*IF(data!AD32=1,1,0)+data!AE32*IF(data!AF32=1,1,0)</f>
        <v>0</v>
      </c>
      <c r="V32" t="b">
        <f>IF(data!AG32=1,1,IF(data!AG32=2,2,IF(data!AG32=3,3,IF(data!AG32=4,FALSE))))</f>
        <v>0</v>
      </c>
      <c r="W32" t="b">
        <f>IF(data!AH32=1,4,IF(data!AH32=2,5,IF(data!AH32=3,6,IF(data!AH32=4,7,FALSE))))</f>
        <v>0</v>
      </c>
      <c r="X32" t="b">
        <f>IF(data!AI32=1,4,IF(data!AI32=2,3,IF(data!AI32=3,2,IF(data!AI32=4,1,FALSE))))</f>
        <v>0</v>
      </c>
      <c r="Y32" t="b">
        <f>IF(data!AJ32=1,6,IF(data!AJ32=2,5,IF(data!AJ32=3,4,IF(data!AJ32=4,1,FALSE))))</f>
        <v>0</v>
      </c>
      <c r="Z32" t="b">
        <f>IF(data!AK32=1,4,IF(data!AK32=2,3,IF(data!AK32=3,2,IF(data!AK32=4,1,IF(data!AK32=5,2,FALSE)))))</f>
        <v>0</v>
      </c>
      <c r="AA32" t="b">
        <f>IF(data!AL32=1,6,IF(data!AL32=2,5,IF(data!AL32=3,4,IF(data!AL32=5,2,(IF(data!AL32=4,1,FALSE))))))</f>
        <v>0</v>
      </c>
    </row>
    <row r="33" spans="1:27" x14ac:dyDescent="0.15">
      <c r="A33" s="9" t="str">
        <f t="shared" si="5"/>
        <v>FALSE</v>
      </c>
      <c r="B33" s="9">
        <f t="shared" si="6"/>
        <v>7</v>
      </c>
      <c r="C33" s="11">
        <f t="shared" si="7"/>
        <v>0</v>
      </c>
      <c r="D33" s="11">
        <f t="shared" si="8"/>
        <v>0</v>
      </c>
      <c r="E33" s="9">
        <f t="shared" si="9"/>
        <v>7</v>
      </c>
      <c r="F33" s="11">
        <f t="shared" si="10"/>
        <v>0</v>
      </c>
      <c r="G33" s="13">
        <f t="shared" si="11"/>
        <v>0</v>
      </c>
      <c r="H33" s="19" t="str">
        <f t="shared" si="12"/>
        <v>GNDND</v>
      </c>
      <c r="I33" s="15" t="e">
        <f>VLOOKUP(H33,score!$A$1:$B$343,2,FALSE)</f>
        <v>#N/A</v>
      </c>
      <c r="J33" s="2" t="str">
        <f>IF(ISERROR(data!K33/(data!J33*4)),"",data!K33/(data!J33*4))</f>
        <v/>
      </c>
      <c r="K33" s="3">
        <f>IF(data!I33=3,8,0)</f>
        <v>0</v>
      </c>
      <c r="L33" s="7">
        <f t="shared" si="13"/>
        <v>0</v>
      </c>
      <c r="M33">
        <f>(data!M33+(data!N33/60))*data!L33</f>
        <v>0</v>
      </c>
      <c r="N33" t="b">
        <f>IF(data!O33=1,1,IF(data!O33=2,0.7,IF(data!O33=3,0.7,IF(data!O33=4,0.3,IF(data!O33=5,0,FALSE)))))</f>
        <v>0</v>
      </c>
      <c r="O33">
        <f t="shared" si="14"/>
        <v>0</v>
      </c>
      <c r="P33" s="5">
        <f>(data!P33+(data!Q33/60))*data!L33+(data!R33+(data!S33/60))*(7-data!L33)</f>
        <v>0</v>
      </c>
      <c r="Q33">
        <f>data!T33+data!U33/60*7</f>
        <v>0</v>
      </c>
      <c r="R33">
        <f>data!V33+data!W33/60*7</f>
        <v>0</v>
      </c>
      <c r="S33" s="5">
        <f>(data!Y33+data!Z33/60)*data!X33</f>
        <v>0</v>
      </c>
      <c r="T33">
        <f>data!AA33+data!AB33</f>
        <v>0</v>
      </c>
      <c r="U33">
        <f>data!AC33*IF(data!AD33=1,1,0)+data!AE33*IF(data!AF33=1,1,0)</f>
        <v>0</v>
      </c>
      <c r="V33" t="b">
        <f>IF(data!AG33=1,1,IF(data!AG33=2,2,IF(data!AG33=3,3,IF(data!AG33=4,FALSE))))</f>
        <v>0</v>
      </c>
      <c r="W33" t="b">
        <f>IF(data!AH33=1,4,IF(data!AH33=2,5,IF(data!AH33=3,6,IF(data!AH33=4,7,FALSE))))</f>
        <v>0</v>
      </c>
      <c r="X33" t="b">
        <f>IF(data!AI33=1,4,IF(data!AI33=2,3,IF(data!AI33=3,2,IF(data!AI33=4,1,FALSE))))</f>
        <v>0</v>
      </c>
      <c r="Y33" t="b">
        <f>IF(data!AJ33=1,6,IF(data!AJ33=2,5,IF(data!AJ33=3,4,IF(data!AJ33=4,1,FALSE))))</f>
        <v>0</v>
      </c>
      <c r="Z33" t="b">
        <f>IF(data!AK33=1,4,IF(data!AK33=2,3,IF(data!AK33=3,2,IF(data!AK33=4,1,IF(data!AK33=5,2,FALSE)))))</f>
        <v>0</v>
      </c>
      <c r="AA33" t="b">
        <f>IF(data!AL33=1,6,IF(data!AL33=2,5,IF(data!AL33=3,4,IF(data!AL33=5,2,(IF(data!AL33=4,1,FALSE))))))</f>
        <v>0</v>
      </c>
    </row>
    <row r="34" spans="1:27" x14ac:dyDescent="0.15">
      <c r="A34" s="9" t="str">
        <f t="shared" si="5"/>
        <v>FALSE</v>
      </c>
      <c r="B34" s="9">
        <f t="shared" si="6"/>
        <v>7</v>
      </c>
      <c r="C34" s="11">
        <f t="shared" si="7"/>
        <v>0</v>
      </c>
      <c r="D34" s="11">
        <f t="shared" si="8"/>
        <v>0</v>
      </c>
      <c r="E34" s="9">
        <f t="shared" si="9"/>
        <v>7</v>
      </c>
      <c r="F34" s="11">
        <f t="shared" si="10"/>
        <v>0</v>
      </c>
      <c r="G34" s="13">
        <f t="shared" si="11"/>
        <v>0</v>
      </c>
      <c r="H34" s="19" t="str">
        <f t="shared" si="12"/>
        <v>GNDND</v>
      </c>
      <c r="I34" s="15" t="e">
        <f>VLOOKUP(H34,score!$A$1:$B$343,2,FALSE)</f>
        <v>#N/A</v>
      </c>
      <c r="J34" s="2" t="str">
        <f>IF(ISERROR(data!K34/(data!J34*4)),"",data!K34/(data!J34*4))</f>
        <v/>
      </c>
      <c r="K34" s="3">
        <f>IF(data!I34=3,8,0)</f>
        <v>0</v>
      </c>
      <c r="L34" s="7">
        <f t="shared" si="13"/>
        <v>0</v>
      </c>
      <c r="M34">
        <f>(data!M34+(data!N34/60))*data!L34</f>
        <v>0</v>
      </c>
      <c r="N34" t="b">
        <f>IF(data!O34=1,1,IF(data!O34=2,0.7,IF(data!O34=3,0.7,IF(data!O34=4,0.3,IF(data!O34=5,0,FALSE)))))</f>
        <v>0</v>
      </c>
      <c r="O34">
        <f t="shared" si="14"/>
        <v>0</v>
      </c>
      <c r="P34" s="5">
        <f>(data!P34+(data!Q34/60))*data!L34+(data!R34+(data!S34/60))*(7-data!L34)</f>
        <v>0</v>
      </c>
      <c r="Q34">
        <f>data!T34+data!U34/60*7</f>
        <v>0</v>
      </c>
      <c r="R34">
        <f>data!V34+data!W34/60*7</f>
        <v>0</v>
      </c>
      <c r="S34" s="5">
        <f>(data!Y34+data!Z34/60)*data!X34</f>
        <v>0</v>
      </c>
      <c r="T34">
        <f>data!AA34+data!AB34</f>
        <v>0</v>
      </c>
      <c r="U34">
        <f>data!AC34*IF(data!AD34=1,1,0)+data!AE34*IF(data!AF34=1,1,0)</f>
        <v>0</v>
      </c>
      <c r="V34" t="b">
        <f>IF(data!AG34=1,1,IF(data!AG34=2,2,IF(data!AG34=3,3,IF(data!AG34=4,FALSE))))</f>
        <v>0</v>
      </c>
      <c r="W34" t="b">
        <f>IF(data!AH34=1,4,IF(data!AH34=2,5,IF(data!AH34=3,6,IF(data!AH34=4,7,FALSE))))</f>
        <v>0</v>
      </c>
      <c r="X34" t="b">
        <f>IF(data!AI34=1,4,IF(data!AI34=2,3,IF(data!AI34=3,2,IF(data!AI34=4,1,FALSE))))</f>
        <v>0</v>
      </c>
      <c r="Y34" t="b">
        <f>IF(data!AJ34=1,6,IF(data!AJ34=2,5,IF(data!AJ34=3,4,IF(data!AJ34=4,1,FALSE))))</f>
        <v>0</v>
      </c>
      <c r="Z34" t="b">
        <f>IF(data!AK34=1,4,IF(data!AK34=2,3,IF(data!AK34=3,2,IF(data!AK34=4,1,IF(data!AK34=5,2,FALSE)))))</f>
        <v>0</v>
      </c>
      <c r="AA34" t="b">
        <f>IF(data!AL34=1,6,IF(data!AL34=2,5,IF(data!AL34=3,4,IF(data!AL34=5,2,(IF(data!AL34=4,1,FALSE))))))</f>
        <v>0</v>
      </c>
    </row>
    <row r="35" spans="1:27" x14ac:dyDescent="0.15">
      <c r="A35" s="9" t="str">
        <f t="shared" si="5"/>
        <v>FALSE</v>
      </c>
      <c r="B35" s="9">
        <f t="shared" si="6"/>
        <v>7</v>
      </c>
      <c r="C35" s="11">
        <f t="shared" si="7"/>
        <v>0</v>
      </c>
      <c r="D35" s="11">
        <f t="shared" si="8"/>
        <v>0</v>
      </c>
      <c r="E35" s="9">
        <f t="shared" si="9"/>
        <v>7</v>
      </c>
      <c r="F35" s="11">
        <f t="shared" si="10"/>
        <v>0</v>
      </c>
      <c r="G35" s="13">
        <f t="shared" si="11"/>
        <v>0</v>
      </c>
      <c r="H35" s="19" t="str">
        <f t="shared" si="12"/>
        <v>GNDND</v>
      </c>
      <c r="I35" s="15" t="e">
        <f>VLOOKUP(H35,score!$A$1:$B$343,2,FALSE)</f>
        <v>#N/A</v>
      </c>
      <c r="J35" s="2" t="str">
        <f>IF(ISERROR(data!K35/(data!J35*4)),"",data!K35/(data!J35*4))</f>
        <v/>
      </c>
      <c r="K35" s="3">
        <f>IF(data!I35=3,8,0)</f>
        <v>0</v>
      </c>
      <c r="L35" s="7">
        <f t="shared" si="13"/>
        <v>0</v>
      </c>
      <c r="M35">
        <f>(data!M35+(data!N35/60))*data!L35</f>
        <v>0</v>
      </c>
      <c r="N35" t="b">
        <f>IF(data!O35=1,1,IF(data!O35=2,0.7,IF(data!O35=3,0.7,IF(data!O35=4,0.3,IF(data!O35=5,0,FALSE)))))</f>
        <v>0</v>
      </c>
      <c r="O35">
        <f t="shared" si="14"/>
        <v>0</v>
      </c>
      <c r="P35" s="5">
        <f>(data!P35+(data!Q35/60))*data!L35+(data!R35+(data!S35/60))*(7-data!L35)</f>
        <v>0</v>
      </c>
      <c r="Q35">
        <f>data!T35+data!U35/60*7</f>
        <v>0</v>
      </c>
      <c r="R35">
        <f>data!V35+data!W35/60*7</f>
        <v>0</v>
      </c>
      <c r="S35" s="5">
        <f>(data!Y35+data!Z35/60)*data!X35</f>
        <v>0</v>
      </c>
      <c r="T35">
        <f>data!AA35+data!AB35</f>
        <v>0</v>
      </c>
      <c r="U35">
        <f>data!AC35*IF(data!AD35=1,1,0)+data!AE35*IF(data!AF35=1,1,0)</f>
        <v>0</v>
      </c>
      <c r="V35" t="b">
        <f>IF(data!AG35=1,1,IF(data!AG35=2,2,IF(data!AG35=3,3,IF(data!AG35=4,FALSE))))</f>
        <v>0</v>
      </c>
      <c r="W35" t="b">
        <f>IF(data!AH35=1,4,IF(data!AH35=2,5,IF(data!AH35=3,6,IF(data!AH35=4,7,FALSE))))</f>
        <v>0</v>
      </c>
      <c r="X35" t="b">
        <f>IF(data!AI35=1,4,IF(data!AI35=2,3,IF(data!AI35=3,2,IF(data!AI35=4,1,FALSE))))</f>
        <v>0</v>
      </c>
      <c r="Y35" t="b">
        <f>IF(data!AJ35=1,6,IF(data!AJ35=2,5,IF(data!AJ35=3,4,IF(data!AJ35=4,1,FALSE))))</f>
        <v>0</v>
      </c>
      <c r="Z35" t="b">
        <f>IF(data!AK35=1,4,IF(data!AK35=2,3,IF(data!AK35=3,2,IF(data!AK35=4,1,IF(data!AK35=5,2,FALSE)))))</f>
        <v>0</v>
      </c>
      <c r="AA35" t="b">
        <f>IF(data!AL35=1,6,IF(data!AL35=2,5,IF(data!AL35=3,4,IF(data!AL35=5,2,(IF(data!AL35=4,1,FALSE))))))</f>
        <v>0</v>
      </c>
    </row>
    <row r="36" spans="1:27" x14ac:dyDescent="0.15">
      <c r="A36" s="9" t="str">
        <f t="shared" si="5"/>
        <v>FALSE</v>
      </c>
      <c r="B36" s="9">
        <f t="shared" si="6"/>
        <v>7</v>
      </c>
      <c r="C36" s="11">
        <f t="shared" si="7"/>
        <v>0</v>
      </c>
      <c r="D36" s="11">
        <f t="shared" si="8"/>
        <v>0</v>
      </c>
      <c r="E36" s="9">
        <f t="shared" si="9"/>
        <v>7</v>
      </c>
      <c r="F36" s="11">
        <f t="shared" si="10"/>
        <v>0</v>
      </c>
      <c r="G36" s="13">
        <f t="shared" si="11"/>
        <v>0</v>
      </c>
      <c r="H36" s="19" t="str">
        <f t="shared" si="12"/>
        <v>GNDND</v>
      </c>
      <c r="I36" s="15" t="e">
        <f>VLOOKUP(H36,score!$A$1:$B$343,2,FALSE)</f>
        <v>#N/A</v>
      </c>
      <c r="J36" s="2" t="str">
        <f>IF(ISERROR(data!K36/(data!J36*4)),"",data!K36/(data!J36*4))</f>
        <v/>
      </c>
      <c r="K36" s="3">
        <f>IF(data!I36=3,8,0)</f>
        <v>0</v>
      </c>
      <c r="L36" s="7">
        <f t="shared" si="13"/>
        <v>0</v>
      </c>
      <c r="M36">
        <f>(data!M36+(data!N36/60))*data!L36</f>
        <v>0</v>
      </c>
      <c r="N36" t="b">
        <f>IF(data!O36=1,1,IF(data!O36=2,0.7,IF(data!O36=3,0.7,IF(data!O36=4,0.3,IF(data!O36=5,0,FALSE)))))</f>
        <v>0</v>
      </c>
      <c r="O36">
        <f t="shared" si="14"/>
        <v>0</v>
      </c>
      <c r="P36" s="5">
        <f>(data!P36+(data!Q36/60))*data!L36+(data!R36+(data!S36/60))*(7-data!L36)</f>
        <v>0</v>
      </c>
      <c r="Q36">
        <f>data!T36+data!U36/60*7</f>
        <v>0</v>
      </c>
      <c r="R36">
        <f>data!V36+data!W36/60*7</f>
        <v>0</v>
      </c>
      <c r="S36" s="5">
        <f>(data!Y36+data!Z36/60)*data!X36</f>
        <v>0</v>
      </c>
      <c r="T36">
        <f>data!AA36+data!AB36</f>
        <v>0</v>
      </c>
      <c r="U36">
        <f>data!AC36*IF(data!AD36=1,1,0)+data!AE36*IF(data!AF36=1,1,0)</f>
        <v>0</v>
      </c>
      <c r="V36" t="b">
        <f>IF(data!AG36=1,1,IF(data!AG36=2,2,IF(data!AG36=3,3,IF(data!AG36=4,FALSE))))</f>
        <v>0</v>
      </c>
      <c r="W36" t="b">
        <f>IF(data!AH36=1,4,IF(data!AH36=2,5,IF(data!AH36=3,6,IF(data!AH36=4,7,FALSE))))</f>
        <v>0</v>
      </c>
      <c r="X36" t="b">
        <f>IF(data!AI36=1,4,IF(data!AI36=2,3,IF(data!AI36=3,2,IF(data!AI36=4,1,FALSE))))</f>
        <v>0</v>
      </c>
      <c r="Y36" t="b">
        <f>IF(data!AJ36=1,6,IF(data!AJ36=2,5,IF(data!AJ36=3,4,IF(data!AJ36=4,1,FALSE))))</f>
        <v>0</v>
      </c>
      <c r="Z36" t="b">
        <f>IF(data!AK36=1,4,IF(data!AK36=2,3,IF(data!AK36=3,2,IF(data!AK36=4,1,IF(data!AK36=5,2,FALSE)))))</f>
        <v>0</v>
      </c>
      <c r="AA36" t="b">
        <f>IF(data!AL36=1,6,IF(data!AL36=2,5,IF(data!AL36=3,4,IF(data!AL36=5,2,(IF(data!AL36=4,1,FALSE))))))</f>
        <v>0</v>
      </c>
    </row>
    <row r="37" spans="1:27" x14ac:dyDescent="0.15">
      <c r="A37" s="9" t="str">
        <f t="shared" si="5"/>
        <v>FALSE</v>
      </c>
      <c r="B37" s="9">
        <f t="shared" si="6"/>
        <v>7</v>
      </c>
      <c r="C37" s="11">
        <f t="shared" si="7"/>
        <v>0</v>
      </c>
      <c r="D37" s="11">
        <f t="shared" si="8"/>
        <v>0</v>
      </c>
      <c r="E37" s="9">
        <f t="shared" si="9"/>
        <v>7</v>
      </c>
      <c r="F37" s="11">
        <f t="shared" si="10"/>
        <v>0</v>
      </c>
      <c r="G37" s="13">
        <f t="shared" si="11"/>
        <v>0</v>
      </c>
      <c r="H37" s="19" t="str">
        <f t="shared" si="12"/>
        <v>GNDND</v>
      </c>
      <c r="I37" s="15" t="e">
        <f>VLOOKUP(H37,score!$A$1:$B$343,2,FALSE)</f>
        <v>#N/A</v>
      </c>
      <c r="J37" s="2" t="str">
        <f>IF(ISERROR(data!K37/(data!J37*4)),"",data!K37/(data!J37*4))</f>
        <v/>
      </c>
      <c r="K37" s="3">
        <f>IF(data!I37=3,8,0)</f>
        <v>0</v>
      </c>
      <c r="L37" s="7">
        <f t="shared" si="13"/>
        <v>0</v>
      </c>
      <c r="M37">
        <f>(data!M37+(data!N37/60))*data!L37</f>
        <v>0</v>
      </c>
      <c r="N37" t="b">
        <f>IF(data!O37=1,1,IF(data!O37=2,0.7,IF(data!O37=3,0.7,IF(data!O37=4,0.3,IF(data!O37=5,0,FALSE)))))</f>
        <v>0</v>
      </c>
      <c r="O37">
        <f t="shared" si="14"/>
        <v>0</v>
      </c>
      <c r="P37" s="5">
        <f>(data!P37+(data!Q37/60))*data!L37+(data!R37+(data!S37/60))*(7-data!L37)</f>
        <v>0</v>
      </c>
      <c r="Q37">
        <f>data!T37+data!U37/60*7</f>
        <v>0</v>
      </c>
      <c r="R37">
        <f>data!V37+data!W37/60*7</f>
        <v>0</v>
      </c>
      <c r="S37" s="5">
        <f>(data!Y37+data!Z37/60)*data!X37</f>
        <v>0</v>
      </c>
      <c r="T37">
        <f>data!AA37+data!AB37</f>
        <v>0</v>
      </c>
      <c r="U37">
        <f>data!AC37*IF(data!AD37=1,1,0)+data!AE37*IF(data!AF37=1,1,0)</f>
        <v>0</v>
      </c>
      <c r="V37" t="b">
        <f>IF(data!AG37=1,1,IF(data!AG37=2,2,IF(data!AG37=3,3,IF(data!AG37=4,FALSE))))</f>
        <v>0</v>
      </c>
      <c r="W37" t="b">
        <f>IF(data!AH37=1,4,IF(data!AH37=2,5,IF(data!AH37=3,6,IF(data!AH37=4,7,FALSE))))</f>
        <v>0</v>
      </c>
      <c r="X37" t="b">
        <f>IF(data!AI37=1,4,IF(data!AI37=2,3,IF(data!AI37=3,2,IF(data!AI37=4,1,FALSE))))</f>
        <v>0</v>
      </c>
      <c r="Y37" t="b">
        <f>IF(data!AJ37=1,6,IF(data!AJ37=2,5,IF(data!AJ37=3,4,IF(data!AJ37=4,1,FALSE))))</f>
        <v>0</v>
      </c>
      <c r="Z37" t="b">
        <f>IF(data!AK37=1,4,IF(data!AK37=2,3,IF(data!AK37=3,2,IF(data!AK37=4,1,IF(data!AK37=5,2,FALSE)))))</f>
        <v>0</v>
      </c>
      <c r="AA37" t="b">
        <f>IF(data!AL37=1,6,IF(data!AL37=2,5,IF(data!AL37=3,4,IF(data!AL37=5,2,(IF(data!AL37=4,1,FALSE))))))</f>
        <v>0</v>
      </c>
    </row>
    <row r="38" spans="1:27" x14ac:dyDescent="0.15">
      <c r="A38" s="9" t="str">
        <f t="shared" si="5"/>
        <v>FALSE</v>
      </c>
      <c r="B38" s="9">
        <f t="shared" si="6"/>
        <v>7</v>
      </c>
      <c r="C38" s="11">
        <f t="shared" si="7"/>
        <v>0</v>
      </c>
      <c r="D38" s="11">
        <f t="shared" si="8"/>
        <v>0</v>
      </c>
      <c r="E38" s="9">
        <f t="shared" si="9"/>
        <v>7</v>
      </c>
      <c r="F38" s="11">
        <f t="shared" si="10"/>
        <v>0</v>
      </c>
      <c r="G38" s="13">
        <f t="shared" si="11"/>
        <v>0</v>
      </c>
      <c r="H38" s="19" t="str">
        <f t="shared" si="12"/>
        <v>GNDND</v>
      </c>
      <c r="I38" s="15" t="e">
        <f>VLOOKUP(H38,score!$A$1:$B$343,2,FALSE)</f>
        <v>#N/A</v>
      </c>
      <c r="J38" s="2" t="str">
        <f>IF(ISERROR(data!K38/(data!J38*4)),"",data!K38/(data!J38*4))</f>
        <v/>
      </c>
      <c r="K38" s="3">
        <f>IF(data!I38=3,8,0)</f>
        <v>0</v>
      </c>
      <c r="L38" s="7">
        <f t="shared" si="13"/>
        <v>0</v>
      </c>
      <c r="M38">
        <f>(data!M38+(data!N38/60))*data!L38</f>
        <v>0</v>
      </c>
      <c r="N38" t="b">
        <f>IF(data!O38=1,1,IF(data!O38=2,0.7,IF(data!O38=3,0.7,IF(data!O38=4,0.3,IF(data!O38=5,0,FALSE)))))</f>
        <v>0</v>
      </c>
      <c r="O38">
        <f t="shared" si="14"/>
        <v>0</v>
      </c>
      <c r="P38" s="5">
        <f>(data!P38+(data!Q38/60))*data!L38+(data!R38+(data!S38/60))*(7-data!L38)</f>
        <v>0</v>
      </c>
      <c r="Q38">
        <f>data!T38+data!U38/60*7</f>
        <v>0</v>
      </c>
      <c r="R38">
        <f>data!V38+data!W38/60*7</f>
        <v>0</v>
      </c>
      <c r="S38" s="5">
        <f>(data!Y38+data!Z38/60)*data!X38</f>
        <v>0</v>
      </c>
      <c r="T38">
        <f>data!AA38+data!AB38</f>
        <v>0</v>
      </c>
      <c r="U38">
        <f>data!AC38*IF(data!AD38=1,1,0)+data!AE38*IF(data!AF38=1,1,0)</f>
        <v>0</v>
      </c>
      <c r="V38" t="b">
        <f>IF(data!AG38=1,1,IF(data!AG38=2,2,IF(data!AG38=3,3,IF(data!AG38=4,FALSE))))</f>
        <v>0</v>
      </c>
      <c r="W38" t="b">
        <f>IF(data!AH38=1,4,IF(data!AH38=2,5,IF(data!AH38=3,6,IF(data!AH38=4,7,FALSE))))</f>
        <v>0</v>
      </c>
      <c r="X38" t="b">
        <f>IF(data!AI38=1,4,IF(data!AI38=2,3,IF(data!AI38=3,2,IF(data!AI38=4,1,FALSE))))</f>
        <v>0</v>
      </c>
      <c r="Y38" t="b">
        <f>IF(data!AJ38=1,6,IF(data!AJ38=2,5,IF(data!AJ38=3,4,IF(data!AJ38=4,1,FALSE))))</f>
        <v>0</v>
      </c>
      <c r="Z38" t="b">
        <f>IF(data!AK38=1,4,IF(data!AK38=2,3,IF(data!AK38=3,2,IF(data!AK38=4,1,IF(data!AK38=5,2,FALSE)))))</f>
        <v>0</v>
      </c>
      <c r="AA38" t="b">
        <f>IF(data!AL38=1,6,IF(data!AL38=2,5,IF(data!AL38=3,4,IF(data!AL38=5,2,(IF(data!AL38=4,1,FALSE))))))</f>
        <v>0</v>
      </c>
    </row>
    <row r="39" spans="1:27" x14ac:dyDescent="0.15">
      <c r="A39" s="9" t="str">
        <f t="shared" si="5"/>
        <v>FALSE</v>
      </c>
      <c r="B39" s="9">
        <f t="shared" si="6"/>
        <v>7</v>
      </c>
      <c r="C39" s="11">
        <f t="shared" si="7"/>
        <v>0</v>
      </c>
      <c r="D39" s="11">
        <f t="shared" si="8"/>
        <v>0</v>
      </c>
      <c r="E39" s="9">
        <f t="shared" si="9"/>
        <v>7</v>
      </c>
      <c r="F39" s="11">
        <f t="shared" si="10"/>
        <v>0</v>
      </c>
      <c r="G39" s="13">
        <f t="shared" si="11"/>
        <v>0</v>
      </c>
      <c r="H39" s="19" t="str">
        <f t="shared" si="12"/>
        <v>GNDND</v>
      </c>
      <c r="I39" s="15" t="e">
        <f>VLOOKUP(H39,score!$A$1:$B$343,2,FALSE)</f>
        <v>#N/A</v>
      </c>
      <c r="J39" s="2" t="str">
        <f>IF(ISERROR(data!K39/(data!J39*4)),"",data!K39/(data!J39*4))</f>
        <v/>
      </c>
      <c r="K39" s="3">
        <f>IF(data!I39=3,8,0)</f>
        <v>0</v>
      </c>
      <c r="L39" s="7">
        <f t="shared" si="13"/>
        <v>0</v>
      </c>
      <c r="M39">
        <f>(data!M39+(data!N39/60))*data!L39</f>
        <v>0</v>
      </c>
      <c r="N39" t="b">
        <f>IF(data!O39=1,1,IF(data!O39=2,0.7,IF(data!O39=3,0.7,IF(data!O39=4,0.3,IF(data!O39=5,0,FALSE)))))</f>
        <v>0</v>
      </c>
      <c r="O39">
        <f t="shared" si="14"/>
        <v>0</v>
      </c>
      <c r="P39" s="5">
        <f>(data!P39+(data!Q39/60))*data!L39+(data!R39+(data!S39/60))*(7-data!L39)</f>
        <v>0</v>
      </c>
      <c r="Q39">
        <f>data!T39+data!U39/60*7</f>
        <v>0</v>
      </c>
      <c r="R39">
        <f>data!V39+data!W39/60*7</f>
        <v>0</v>
      </c>
      <c r="S39" s="5">
        <f>(data!Y39+data!Z39/60)*data!X39</f>
        <v>0</v>
      </c>
      <c r="T39">
        <f>data!AA39+data!AB39</f>
        <v>0</v>
      </c>
      <c r="U39">
        <f>data!AC39*IF(data!AD39=1,1,0)+data!AE39*IF(data!AF39=1,1,0)</f>
        <v>0</v>
      </c>
      <c r="V39" t="b">
        <f>IF(data!AG39=1,1,IF(data!AG39=2,2,IF(data!AG39=3,3,IF(data!AG39=4,FALSE))))</f>
        <v>0</v>
      </c>
      <c r="W39" t="b">
        <f>IF(data!AH39=1,4,IF(data!AH39=2,5,IF(data!AH39=3,6,IF(data!AH39=4,7,FALSE))))</f>
        <v>0</v>
      </c>
      <c r="X39" t="b">
        <f>IF(data!AI39=1,4,IF(data!AI39=2,3,IF(data!AI39=3,2,IF(data!AI39=4,1,FALSE))))</f>
        <v>0</v>
      </c>
      <c r="Y39" t="b">
        <f>IF(data!AJ39=1,6,IF(data!AJ39=2,5,IF(data!AJ39=3,4,IF(data!AJ39=4,1,FALSE))))</f>
        <v>0</v>
      </c>
      <c r="Z39" t="b">
        <f>IF(data!AK39=1,4,IF(data!AK39=2,3,IF(data!AK39=3,2,IF(data!AK39=4,1,IF(data!AK39=5,2,FALSE)))))</f>
        <v>0</v>
      </c>
      <c r="AA39" t="b">
        <f>IF(data!AL39=1,6,IF(data!AL39=2,5,IF(data!AL39=3,4,IF(data!AL39=5,2,(IF(data!AL39=4,1,FALSE))))))</f>
        <v>0</v>
      </c>
    </row>
    <row r="40" spans="1:27" x14ac:dyDescent="0.15">
      <c r="A40" s="9" t="str">
        <f t="shared" si="5"/>
        <v>FALSE</v>
      </c>
      <c r="B40" s="9">
        <f t="shared" si="6"/>
        <v>7</v>
      </c>
      <c r="C40" s="11">
        <f t="shared" si="7"/>
        <v>0</v>
      </c>
      <c r="D40" s="11">
        <f t="shared" si="8"/>
        <v>0</v>
      </c>
      <c r="E40" s="9">
        <f t="shared" si="9"/>
        <v>7</v>
      </c>
      <c r="F40" s="11">
        <f t="shared" si="10"/>
        <v>0</v>
      </c>
      <c r="G40" s="13">
        <f t="shared" si="11"/>
        <v>0</v>
      </c>
      <c r="H40" s="19" t="str">
        <f t="shared" si="12"/>
        <v>GNDND</v>
      </c>
      <c r="I40" s="15" t="e">
        <f>VLOOKUP(H40,score!$A$1:$B$343,2,FALSE)</f>
        <v>#N/A</v>
      </c>
      <c r="J40" s="2" t="str">
        <f>IF(ISERROR(data!K40/(data!J40*4)),"",data!K40/(data!J40*4))</f>
        <v/>
      </c>
      <c r="K40" s="3">
        <f>IF(data!I40=3,8,0)</f>
        <v>0</v>
      </c>
      <c r="L40" s="7">
        <f t="shared" si="13"/>
        <v>0</v>
      </c>
      <c r="M40">
        <f>(data!M40+(data!N40/60))*data!L40</f>
        <v>0</v>
      </c>
      <c r="N40" t="b">
        <f>IF(data!O40=1,1,IF(data!O40=2,0.7,IF(data!O40=3,0.7,IF(data!O40=4,0.3,IF(data!O40=5,0,FALSE)))))</f>
        <v>0</v>
      </c>
      <c r="O40">
        <f t="shared" si="14"/>
        <v>0</v>
      </c>
      <c r="P40" s="5">
        <f>(data!P40+(data!Q40/60))*data!L40+(data!R40+(data!S40/60))*(7-data!L40)</f>
        <v>0</v>
      </c>
      <c r="Q40">
        <f>data!T40+data!U40/60*7</f>
        <v>0</v>
      </c>
      <c r="R40">
        <f>data!V40+data!W40/60*7</f>
        <v>0</v>
      </c>
      <c r="S40" s="5">
        <f>(data!Y40+data!Z40/60)*data!X40</f>
        <v>0</v>
      </c>
      <c r="T40">
        <f>data!AA40+data!AB40</f>
        <v>0</v>
      </c>
      <c r="U40">
        <f>data!AC40*IF(data!AD40=1,1,0)+data!AE40*IF(data!AF40=1,1,0)</f>
        <v>0</v>
      </c>
      <c r="V40" t="b">
        <f>IF(data!AG40=1,1,IF(data!AG40=2,2,IF(data!AG40=3,3,IF(data!AG40=4,FALSE))))</f>
        <v>0</v>
      </c>
      <c r="W40" t="b">
        <f>IF(data!AH40=1,4,IF(data!AH40=2,5,IF(data!AH40=3,6,IF(data!AH40=4,7,FALSE))))</f>
        <v>0</v>
      </c>
      <c r="X40" t="b">
        <f>IF(data!AI40=1,4,IF(data!AI40=2,3,IF(data!AI40=3,2,IF(data!AI40=4,1,FALSE))))</f>
        <v>0</v>
      </c>
      <c r="Y40" t="b">
        <f>IF(data!AJ40=1,6,IF(data!AJ40=2,5,IF(data!AJ40=3,4,IF(data!AJ40=4,1,FALSE))))</f>
        <v>0</v>
      </c>
      <c r="Z40" t="b">
        <f>IF(data!AK40=1,4,IF(data!AK40=2,3,IF(data!AK40=3,2,IF(data!AK40=4,1,IF(data!AK40=5,2,FALSE)))))</f>
        <v>0</v>
      </c>
      <c r="AA40" t="b">
        <f>IF(data!AL40=1,6,IF(data!AL40=2,5,IF(data!AL40=3,4,IF(data!AL40=5,2,(IF(data!AL40=4,1,FALSE))))))</f>
        <v>0</v>
      </c>
    </row>
    <row r="41" spans="1:27" x14ac:dyDescent="0.15">
      <c r="A41" s="9" t="str">
        <f t="shared" si="5"/>
        <v>FALSE</v>
      </c>
      <c r="B41" s="9">
        <f t="shared" si="6"/>
        <v>7</v>
      </c>
      <c r="C41" s="11">
        <f t="shared" si="7"/>
        <v>0</v>
      </c>
      <c r="D41" s="11">
        <f t="shared" si="8"/>
        <v>0</v>
      </c>
      <c r="E41" s="9">
        <f t="shared" si="9"/>
        <v>7</v>
      </c>
      <c r="F41" s="11">
        <f t="shared" si="10"/>
        <v>0</v>
      </c>
      <c r="G41" s="13">
        <f t="shared" si="11"/>
        <v>0</v>
      </c>
      <c r="H41" s="19" t="str">
        <f t="shared" si="12"/>
        <v>GNDND</v>
      </c>
      <c r="I41" s="15" t="e">
        <f>VLOOKUP(H41,score!$A$1:$B$343,2,FALSE)</f>
        <v>#N/A</v>
      </c>
      <c r="J41" s="2" t="str">
        <f>IF(ISERROR(data!K41/(data!J41*4)),"",data!K41/(data!J41*4))</f>
        <v/>
      </c>
      <c r="K41" s="3">
        <f>IF(data!I41=3,8,0)</f>
        <v>0</v>
      </c>
      <c r="L41" s="7">
        <f t="shared" si="13"/>
        <v>0</v>
      </c>
      <c r="M41">
        <f>(data!M41+(data!N41/60))*data!L41</f>
        <v>0</v>
      </c>
      <c r="N41" t="b">
        <f>IF(data!O41=1,1,IF(data!O41=2,0.7,IF(data!O41=3,0.7,IF(data!O41=4,0.3,IF(data!O41=5,0,FALSE)))))</f>
        <v>0</v>
      </c>
      <c r="O41">
        <f t="shared" si="14"/>
        <v>0</v>
      </c>
      <c r="P41" s="5">
        <f>(data!P41+(data!Q41/60))*data!L41+(data!R41+(data!S41/60))*(7-data!L41)</f>
        <v>0</v>
      </c>
      <c r="Q41">
        <f>data!T41+data!U41/60*7</f>
        <v>0</v>
      </c>
      <c r="R41">
        <f>data!V41+data!W41/60*7</f>
        <v>0</v>
      </c>
      <c r="S41" s="5">
        <f>(data!Y41+data!Z41/60)*data!X41</f>
        <v>0</v>
      </c>
      <c r="T41">
        <f>data!AA41+data!AB41</f>
        <v>0</v>
      </c>
      <c r="U41">
        <f>data!AC41*IF(data!AD41=1,1,0)+data!AE41*IF(data!AF41=1,1,0)</f>
        <v>0</v>
      </c>
      <c r="V41" t="b">
        <f>IF(data!AG41=1,1,IF(data!AG41=2,2,IF(data!AG41=3,3,IF(data!AG41=4,FALSE))))</f>
        <v>0</v>
      </c>
      <c r="W41" t="b">
        <f>IF(data!AH41=1,4,IF(data!AH41=2,5,IF(data!AH41=3,6,IF(data!AH41=4,7,FALSE))))</f>
        <v>0</v>
      </c>
      <c r="X41" t="b">
        <f>IF(data!AI41=1,4,IF(data!AI41=2,3,IF(data!AI41=3,2,IF(data!AI41=4,1,FALSE))))</f>
        <v>0</v>
      </c>
      <c r="Y41" t="b">
        <f>IF(data!AJ41=1,6,IF(data!AJ41=2,5,IF(data!AJ41=3,4,IF(data!AJ41=4,1,FALSE))))</f>
        <v>0</v>
      </c>
      <c r="Z41" t="b">
        <f>IF(data!AK41=1,4,IF(data!AK41=2,3,IF(data!AK41=3,2,IF(data!AK41=4,1,IF(data!AK41=5,2,FALSE)))))</f>
        <v>0</v>
      </c>
      <c r="AA41" t="b">
        <f>IF(data!AL41=1,6,IF(data!AL41=2,5,IF(data!AL41=3,4,IF(data!AL41=5,2,(IF(data!AL41=4,1,FALSE))))))</f>
        <v>0</v>
      </c>
    </row>
    <row r="42" spans="1:27" x14ac:dyDescent="0.15">
      <c r="A42" s="9" t="str">
        <f t="shared" si="5"/>
        <v>FALSE</v>
      </c>
      <c r="B42" s="9">
        <f t="shared" si="6"/>
        <v>7</v>
      </c>
      <c r="C42" s="11">
        <f t="shared" si="7"/>
        <v>0</v>
      </c>
      <c r="D42" s="11">
        <f t="shared" si="8"/>
        <v>0</v>
      </c>
      <c r="E42" s="9">
        <f t="shared" si="9"/>
        <v>7</v>
      </c>
      <c r="F42" s="11">
        <f t="shared" si="10"/>
        <v>0</v>
      </c>
      <c r="G42" s="13">
        <f t="shared" si="11"/>
        <v>0</v>
      </c>
      <c r="H42" s="19" t="str">
        <f t="shared" si="12"/>
        <v>GNDND</v>
      </c>
      <c r="I42" s="15" t="e">
        <f>VLOOKUP(H42,score!$A$1:$B$343,2,FALSE)</f>
        <v>#N/A</v>
      </c>
      <c r="J42" s="2" t="str">
        <f>IF(ISERROR(data!K42/(data!J42*4)),"",data!K42/(data!J42*4))</f>
        <v/>
      </c>
      <c r="K42" s="3">
        <f>IF(data!I42=3,8,0)</f>
        <v>0</v>
      </c>
      <c r="L42" s="7">
        <f t="shared" si="13"/>
        <v>0</v>
      </c>
      <c r="M42">
        <f>(data!M42+(data!N42/60))*data!L42</f>
        <v>0</v>
      </c>
      <c r="N42" t="b">
        <f>IF(data!O42=1,1,IF(data!O42=2,0.7,IF(data!O42=3,0.7,IF(data!O42=4,0.3,IF(data!O42=5,0,FALSE)))))</f>
        <v>0</v>
      </c>
      <c r="O42">
        <f t="shared" si="14"/>
        <v>0</v>
      </c>
      <c r="P42" s="5">
        <f>(data!P42+(data!Q42/60))*data!L42+(data!R42+(data!S42/60))*(7-data!L42)</f>
        <v>0</v>
      </c>
      <c r="Q42">
        <f>data!T42+data!U42/60*7</f>
        <v>0</v>
      </c>
      <c r="R42">
        <f>data!V42+data!W42/60*7</f>
        <v>0</v>
      </c>
      <c r="S42" s="5">
        <f>(data!Y42+data!Z42/60)*data!X42</f>
        <v>0</v>
      </c>
      <c r="T42">
        <f>data!AA42+data!AB42</f>
        <v>0</v>
      </c>
      <c r="U42">
        <f>data!AC42*IF(data!AD42=1,1,0)+data!AE42*IF(data!AF42=1,1,0)</f>
        <v>0</v>
      </c>
      <c r="V42" t="b">
        <f>IF(data!AG42=1,1,IF(data!AG42=2,2,IF(data!AG42=3,3,IF(data!AG42=4,FALSE))))</f>
        <v>0</v>
      </c>
      <c r="W42" t="b">
        <f>IF(data!AH42=1,4,IF(data!AH42=2,5,IF(data!AH42=3,6,IF(data!AH42=4,7,FALSE))))</f>
        <v>0</v>
      </c>
      <c r="X42" t="b">
        <f>IF(data!AI42=1,4,IF(data!AI42=2,3,IF(data!AI42=3,2,IF(data!AI42=4,1,FALSE))))</f>
        <v>0</v>
      </c>
      <c r="Y42" t="b">
        <f>IF(data!AJ42=1,6,IF(data!AJ42=2,5,IF(data!AJ42=3,4,IF(data!AJ42=4,1,FALSE))))</f>
        <v>0</v>
      </c>
      <c r="Z42" t="b">
        <f>IF(data!AK42=1,4,IF(data!AK42=2,3,IF(data!AK42=3,2,IF(data!AK42=4,1,IF(data!AK42=5,2,FALSE)))))</f>
        <v>0</v>
      </c>
      <c r="AA42" t="b">
        <f>IF(data!AL42=1,6,IF(data!AL42=2,5,IF(data!AL42=3,4,IF(data!AL42=5,2,(IF(data!AL42=4,1,FALSE))))))</f>
        <v>0</v>
      </c>
    </row>
    <row r="43" spans="1:27" x14ac:dyDescent="0.15">
      <c r="A43" s="9" t="str">
        <f t="shared" si="5"/>
        <v>FALSE</v>
      </c>
      <c r="B43" s="9">
        <f t="shared" si="6"/>
        <v>7</v>
      </c>
      <c r="C43" s="11">
        <f t="shared" si="7"/>
        <v>0</v>
      </c>
      <c r="D43" s="11">
        <f t="shared" si="8"/>
        <v>0</v>
      </c>
      <c r="E43" s="9">
        <f t="shared" si="9"/>
        <v>7</v>
      </c>
      <c r="F43" s="11">
        <f t="shared" si="10"/>
        <v>0</v>
      </c>
      <c r="G43" s="13">
        <f t="shared" si="11"/>
        <v>0</v>
      </c>
      <c r="H43" s="19" t="str">
        <f t="shared" si="12"/>
        <v>GNDND</v>
      </c>
      <c r="I43" s="15" t="e">
        <f>VLOOKUP(H43,score!$A$1:$B$343,2,FALSE)</f>
        <v>#N/A</v>
      </c>
      <c r="J43" s="2" t="str">
        <f>IF(ISERROR(data!K43/(data!J43*4)),"",data!K43/(data!J43*4))</f>
        <v/>
      </c>
      <c r="K43" s="3">
        <f>IF(data!I43=3,8,0)</f>
        <v>0</v>
      </c>
      <c r="L43" s="7">
        <f t="shared" si="13"/>
        <v>0</v>
      </c>
      <c r="M43">
        <f>(data!M43+(data!N43/60))*data!L43</f>
        <v>0</v>
      </c>
      <c r="N43" t="b">
        <f>IF(data!O43=1,1,IF(data!O43=2,0.7,IF(data!O43=3,0.7,IF(data!O43=4,0.3,IF(data!O43=5,0,FALSE)))))</f>
        <v>0</v>
      </c>
      <c r="O43">
        <f t="shared" si="14"/>
        <v>0</v>
      </c>
      <c r="P43" s="5">
        <f>(data!P43+(data!Q43/60))*data!L43+(data!R43+(data!S43/60))*(7-data!L43)</f>
        <v>0</v>
      </c>
      <c r="Q43">
        <f>data!T43+data!U43/60*7</f>
        <v>0</v>
      </c>
      <c r="R43">
        <f>data!V43+data!W43/60*7</f>
        <v>0</v>
      </c>
      <c r="S43" s="5">
        <f>(data!Y43+data!Z43/60)*data!X43</f>
        <v>0</v>
      </c>
      <c r="T43">
        <f>data!AA43+data!AB43</f>
        <v>0</v>
      </c>
      <c r="U43">
        <f>data!AC43*IF(data!AD43=1,1,0)+data!AE43*IF(data!AF43=1,1,0)</f>
        <v>0</v>
      </c>
      <c r="V43" t="b">
        <f>IF(data!AG43=1,1,IF(data!AG43=2,2,IF(data!AG43=3,3,IF(data!AG43=4,FALSE))))</f>
        <v>0</v>
      </c>
      <c r="W43" t="b">
        <f>IF(data!AH43=1,4,IF(data!AH43=2,5,IF(data!AH43=3,6,IF(data!AH43=4,7,FALSE))))</f>
        <v>0</v>
      </c>
      <c r="X43" t="b">
        <f>IF(data!AI43=1,4,IF(data!AI43=2,3,IF(data!AI43=3,2,IF(data!AI43=4,1,FALSE))))</f>
        <v>0</v>
      </c>
      <c r="Y43" t="b">
        <f>IF(data!AJ43=1,6,IF(data!AJ43=2,5,IF(data!AJ43=3,4,IF(data!AJ43=4,1,FALSE))))</f>
        <v>0</v>
      </c>
      <c r="Z43" t="b">
        <f>IF(data!AK43=1,4,IF(data!AK43=2,3,IF(data!AK43=3,2,IF(data!AK43=4,1,IF(data!AK43=5,2,FALSE)))))</f>
        <v>0</v>
      </c>
      <c r="AA43" t="b">
        <f>IF(data!AL43=1,6,IF(data!AL43=2,5,IF(data!AL43=3,4,IF(data!AL43=5,2,(IF(data!AL43=4,1,FALSE))))))</f>
        <v>0</v>
      </c>
    </row>
    <row r="44" spans="1:27" x14ac:dyDescent="0.15">
      <c r="A44" s="9" t="str">
        <f t="shared" si="5"/>
        <v>FALSE</v>
      </c>
      <c r="B44" s="9">
        <f t="shared" si="6"/>
        <v>7</v>
      </c>
      <c r="C44" s="11">
        <f t="shared" si="7"/>
        <v>0</v>
      </c>
      <c r="D44" s="11">
        <f t="shared" si="8"/>
        <v>0</v>
      </c>
      <c r="E44" s="9">
        <f t="shared" si="9"/>
        <v>7</v>
      </c>
      <c r="F44" s="11">
        <f t="shared" si="10"/>
        <v>0</v>
      </c>
      <c r="G44" s="13">
        <f t="shared" si="11"/>
        <v>0</v>
      </c>
      <c r="H44" s="19" t="str">
        <f t="shared" si="12"/>
        <v>GNDND</v>
      </c>
      <c r="I44" s="15" t="e">
        <f>VLOOKUP(H44,score!$A$1:$B$343,2,FALSE)</f>
        <v>#N/A</v>
      </c>
      <c r="J44" s="2" t="str">
        <f>IF(ISERROR(data!K44/(data!J44*4)),"",data!K44/(data!J44*4))</f>
        <v/>
      </c>
      <c r="K44" s="3">
        <f>IF(data!I44=3,8,0)</f>
        <v>0</v>
      </c>
      <c r="L44" s="7">
        <f t="shared" si="13"/>
        <v>0</v>
      </c>
      <c r="M44">
        <f>(data!M44+(data!N44/60))*data!L44</f>
        <v>0</v>
      </c>
      <c r="N44" t="b">
        <f>IF(data!O44=1,1,IF(data!O44=2,0.7,IF(data!O44=3,0.7,IF(data!O44=4,0.3,IF(data!O44=5,0,FALSE)))))</f>
        <v>0</v>
      </c>
      <c r="O44">
        <f t="shared" si="14"/>
        <v>0</v>
      </c>
      <c r="P44" s="5">
        <f>(data!P44+(data!Q44/60))*data!L44+(data!R44+(data!S44/60))*(7-data!L44)</f>
        <v>0</v>
      </c>
      <c r="Q44">
        <f>data!T44+data!U44/60*7</f>
        <v>0</v>
      </c>
      <c r="R44">
        <f>data!V44+data!W44/60*7</f>
        <v>0</v>
      </c>
      <c r="S44" s="5">
        <f>(data!Y44+data!Z44/60)*data!X44</f>
        <v>0</v>
      </c>
      <c r="T44">
        <f>data!AA44+data!AB44</f>
        <v>0</v>
      </c>
      <c r="U44">
        <f>data!AC44*IF(data!AD44=1,1,0)+data!AE44*IF(data!AF44=1,1,0)</f>
        <v>0</v>
      </c>
      <c r="V44" t="b">
        <f>IF(data!AG44=1,1,IF(data!AG44=2,2,IF(data!AG44=3,3,IF(data!AG44=4,FALSE))))</f>
        <v>0</v>
      </c>
      <c r="W44" t="b">
        <f>IF(data!AH44=1,4,IF(data!AH44=2,5,IF(data!AH44=3,6,IF(data!AH44=4,7,FALSE))))</f>
        <v>0</v>
      </c>
      <c r="X44" t="b">
        <f>IF(data!AI44=1,4,IF(data!AI44=2,3,IF(data!AI44=3,2,IF(data!AI44=4,1,FALSE))))</f>
        <v>0</v>
      </c>
      <c r="Y44" t="b">
        <f>IF(data!AJ44=1,6,IF(data!AJ44=2,5,IF(data!AJ44=3,4,IF(data!AJ44=4,1,FALSE))))</f>
        <v>0</v>
      </c>
      <c r="Z44" t="b">
        <f>IF(data!AK44=1,4,IF(data!AK44=2,3,IF(data!AK44=3,2,IF(data!AK44=4,1,IF(data!AK44=5,2,FALSE)))))</f>
        <v>0</v>
      </c>
      <c r="AA44" t="b">
        <f>IF(data!AL44=1,6,IF(data!AL44=2,5,IF(data!AL44=3,4,IF(data!AL44=5,2,(IF(data!AL44=4,1,FALSE))))))</f>
        <v>0</v>
      </c>
    </row>
    <row r="45" spans="1:27" x14ac:dyDescent="0.15">
      <c r="A45" s="9" t="str">
        <f t="shared" si="5"/>
        <v>FALSE</v>
      </c>
      <c r="B45" s="9">
        <f t="shared" si="6"/>
        <v>7</v>
      </c>
      <c r="C45" s="11">
        <f t="shared" si="7"/>
        <v>0</v>
      </c>
      <c r="D45" s="11">
        <f t="shared" si="8"/>
        <v>0</v>
      </c>
      <c r="E45" s="9">
        <f t="shared" si="9"/>
        <v>7</v>
      </c>
      <c r="F45" s="11">
        <f t="shared" si="10"/>
        <v>0</v>
      </c>
      <c r="G45" s="13">
        <f t="shared" si="11"/>
        <v>0</v>
      </c>
      <c r="H45" s="19" t="str">
        <f t="shared" si="12"/>
        <v>GNDND</v>
      </c>
      <c r="I45" s="15" t="e">
        <f>VLOOKUP(H45,score!$A$1:$B$343,2,FALSE)</f>
        <v>#N/A</v>
      </c>
      <c r="J45" s="2" t="str">
        <f>IF(ISERROR(data!K45/(data!J45*4)),"",data!K45/(data!J45*4))</f>
        <v/>
      </c>
      <c r="K45" s="3">
        <f>IF(data!I45=3,8,0)</f>
        <v>0</v>
      </c>
      <c r="L45" s="7">
        <f t="shared" si="13"/>
        <v>0</v>
      </c>
      <c r="M45">
        <f>(data!M45+(data!N45/60))*data!L45</f>
        <v>0</v>
      </c>
      <c r="N45" t="b">
        <f>IF(data!O45=1,1,IF(data!O45=2,0.7,IF(data!O45=3,0.7,IF(data!O45=4,0.3,IF(data!O45=5,0,FALSE)))))</f>
        <v>0</v>
      </c>
      <c r="O45">
        <f t="shared" si="14"/>
        <v>0</v>
      </c>
      <c r="P45" s="5">
        <f>(data!P45+(data!Q45/60))*data!L45+(data!R45+(data!S45/60))*(7-data!L45)</f>
        <v>0</v>
      </c>
      <c r="Q45">
        <f>data!T45+data!U45/60*7</f>
        <v>0</v>
      </c>
      <c r="R45">
        <f>data!V45+data!W45/60*7</f>
        <v>0</v>
      </c>
      <c r="S45" s="5">
        <f>(data!Y45+data!Z45/60)*data!X45</f>
        <v>0</v>
      </c>
      <c r="T45">
        <f>data!AA45+data!AB45</f>
        <v>0</v>
      </c>
      <c r="U45">
        <f>data!AC45*IF(data!AD45=1,1,0)+data!AE45*IF(data!AF45=1,1,0)</f>
        <v>0</v>
      </c>
      <c r="V45" t="b">
        <f>IF(data!AG45=1,1,IF(data!AG45=2,2,IF(data!AG45=3,3,IF(data!AG45=4,FALSE))))</f>
        <v>0</v>
      </c>
      <c r="W45" t="b">
        <f>IF(data!AH45=1,4,IF(data!AH45=2,5,IF(data!AH45=3,6,IF(data!AH45=4,7,FALSE))))</f>
        <v>0</v>
      </c>
      <c r="X45" t="b">
        <f>IF(data!AI45=1,4,IF(data!AI45=2,3,IF(data!AI45=3,2,IF(data!AI45=4,1,FALSE))))</f>
        <v>0</v>
      </c>
      <c r="Y45" t="b">
        <f>IF(data!AJ45=1,6,IF(data!AJ45=2,5,IF(data!AJ45=3,4,IF(data!AJ45=4,1,FALSE))))</f>
        <v>0</v>
      </c>
      <c r="Z45" t="b">
        <f>IF(data!AK45=1,4,IF(data!AK45=2,3,IF(data!AK45=3,2,IF(data!AK45=4,1,IF(data!AK45=5,2,FALSE)))))</f>
        <v>0</v>
      </c>
      <c r="AA45" t="b">
        <f>IF(data!AL45=1,6,IF(data!AL45=2,5,IF(data!AL45=3,4,IF(data!AL45=5,2,(IF(data!AL45=4,1,FALSE))))))</f>
        <v>0</v>
      </c>
    </row>
    <row r="46" spans="1:27" x14ac:dyDescent="0.15">
      <c r="A46" s="9" t="str">
        <f t="shared" si="5"/>
        <v>FALSE</v>
      </c>
      <c r="B46" s="9">
        <f t="shared" si="6"/>
        <v>7</v>
      </c>
      <c r="C46" s="11">
        <f t="shared" si="7"/>
        <v>0</v>
      </c>
      <c r="D46" s="11">
        <f t="shared" si="8"/>
        <v>0</v>
      </c>
      <c r="E46" s="9">
        <f t="shared" si="9"/>
        <v>7</v>
      </c>
      <c r="F46" s="11">
        <f t="shared" si="10"/>
        <v>0</v>
      </c>
      <c r="G46" s="13">
        <f t="shared" si="11"/>
        <v>0</v>
      </c>
      <c r="H46" s="19" t="str">
        <f t="shared" si="12"/>
        <v>GNDND</v>
      </c>
      <c r="I46" s="15" t="e">
        <f>VLOOKUP(H46,score!$A$1:$B$343,2,FALSE)</f>
        <v>#N/A</v>
      </c>
      <c r="J46" s="2" t="str">
        <f>IF(ISERROR(data!K46/(data!J46*4)),"",data!K46/(data!J46*4))</f>
        <v/>
      </c>
      <c r="K46" s="3">
        <f>IF(data!I46=3,8,0)</f>
        <v>0</v>
      </c>
      <c r="L46" s="7">
        <f t="shared" si="13"/>
        <v>0</v>
      </c>
      <c r="M46">
        <f>(data!M46+(data!N46/60))*data!L46</f>
        <v>0</v>
      </c>
      <c r="N46" t="b">
        <f>IF(data!O46=1,1,IF(data!O46=2,0.7,IF(data!O46=3,0.7,IF(data!O46=4,0.3,IF(data!O46=5,0,FALSE)))))</f>
        <v>0</v>
      </c>
      <c r="O46">
        <f t="shared" si="14"/>
        <v>0</v>
      </c>
      <c r="P46" s="5">
        <f>(data!P46+(data!Q46/60))*data!L46+(data!R46+(data!S46/60))*(7-data!L46)</f>
        <v>0</v>
      </c>
      <c r="Q46">
        <f>data!T46+data!U46/60*7</f>
        <v>0</v>
      </c>
      <c r="R46">
        <f>data!V46+data!W46/60*7</f>
        <v>0</v>
      </c>
      <c r="S46" s="5">
        <f>(data!Y46+data!Z46/60)*data!X46</f>
        <v>0</v>
      </c>
      <c r="T46">
        <f>data!AA46+data!AB46</f>
        <v>0</v>
      </c>
      <c r="U46">
        <f>data!AC46*IF(data!AD46=1,1,0)+data!AE46*IF(data!AF46=1,1,0)</f>
        <v>0</v>
      </c>
      <c r="V46" t="b">
        <f>IF(data!AG46=1,1,IF(data!AG46=2,2,IF(data!AG46=3,3,IF(data!AG46=4,FALSE))))</f>
        <v>0</v>
      </c>
      <c r="W46" t="b">
        <f>IF(data!AH46=1,4,IF(data!AH46=2,5,IF(data!AH46=3,6,IF(data!AH46=4,7,FALSE))))</f>
        <v>0</v>
      </c>
      <c r="X46" t="b">
        <f>IF(data!AI46=1,4,IF(data!AI46=2,3,IF(data!AI46=3,2,IF(data!AI46=4,1,FALSE))))</f>
        <v>0</v>
      </c>
      <c r="Y46" t="b">
        <f>IF(data!AJ46=1,6,IF(data!AJ46=2,5,IF(data!AJ46=3,4,IF(data!AJ46=4,1,FALSE))))</f>
        <v>0</v>
      </c>
      <c r="Z46" t="b">
        <f>IF(data!AK46=1,4,IF(data!AK46=2,3,IF(data!AK46=3,2,IF(data!AK46=4,1,IF(data!AK46=5,2,FALSE)))))</f>
        <v>0</v>
      </c>
      <c r="AA46" t="b">
        <f>IF(data!AL46=1,6,IF(data!AL46=2,5,IF(data!AL46=3,4,IF(data!AL46=5,2,(IF(data!AL46=4,1,FALSE))))))</f>
        <v>0</v>
      </c>
    </row>
    <row r="47" spans="1:27" x14ac:dyDescent="0.15">
      <c r="A47" s="9" t="str">
        <f t="shared" si="5"/>
        <v>FALSE</v>
      </c>
      <c r="B47" s="9">
        <f t="shared" si="6"/>
        <v>7</v>
      </c>
      <c r="C47" s="11">
        <f t="shared" si="7"/>
        <v>0</v>
      </c>
      <c r="D47" s="11">
        <f t="shared" si="8"/>
        <v>0</v>
      </c>
      <c r="E47" s="9">
        <f t="shared" si="9"/>
        <v>7</v>
      </c>
      <c r="F47" s="11">
        <f t="shared" si="10"/>
        <v>0</v>
      </c>
      <c r="G47" s="13">
        <f t="shared" si="11"/>
        <v>0</v>
      </c>
      <c r="H47" s="19" t="str">
        <f t="shared" si="12"/>
        <v>GNDND</v>
      </c>
      <c r="I47" s="15" t="e">
        <f>VLOOKUP(H47,score!$A$1:$B$343,2,FALSE)</f>
        <v>#N/A</v>
      </c>
      <c r="J47" s="2" t="str">
        <f>IF(ISERROR(data!K47/(data!J47*4)),"",data!K47/(data!J47*4))</f>
        <v/>
      </c>
      <c r="K47" s="3">
        <f>IF(data!I47=3,8,0)</f>
        <v>0</v>
      </c>
      <c r="L47" s="7">
        <f t="shared" si="13"/>
        <v>0</v>
      </c>
      <c r="M47">
        <f>(data!M47+(data!N47/60))*data!L47</f>
        <v>0</v>
      </c>
      <c r="N47" t="b">
        <f>IF(data!O47=1,1,IF(data!O47=2,0.7,IF(data!O47=3,0.7,IF(data!O47=4,0.3,IF(data!O47=5,0,FALSE)))))</f>
        <v>0</v>
      </c>
      <c r="O47">
        <f t="shared" si="14"/>
        <v>0</v>
      </c>
      <c r="P47" s="5">
        <f>(data!P47+(data!Q47/60))*data!L47+(data!R47+(data!S47/60))*(7-data!L47)</f>
        <v>0</v>
      </c>
      <c r="Q47">
        <f>data!T47+data!U47/60*7</f>
        <v>0</v>
      </c>
      <c r="R47">
        <f>data!V47+data!W47/60*7</f>
        <v>0</v>
      </c>
      <c r="S47" s="5">
        <f>(data!Y47+data!Z47/60)*data!X47</f>
        <v>0</v>
      </c>
      <c r="T47">
        <f>data!AA47+data!AB47</f>
        <v>0</v>
      </c>
      <c r="U47">
        <f>data!AC47*IF(data!AD47=1,1,0)+data!AE47*IF(data!AF47=1,1,0)</f>
        <v>0</v>
      </c>
      <c r="V47" t="b">
        <f>IF(data!AG47=1,1,IF(data!AG47=2,2,IF(data!AG47=3,3,IF(data!AG47=4,FALSE))))</f>
        <v>0</v>
      </c>
      <c r="W47" t="b">
        <f>IF(data!AH47=1,4,IF(data!AH47=2,5,IF(data!AH47=3,6,IF(data!AH47=4,7,FALSE))))</f>
        <v>0</v>
      </c>
      <c r="X47" t="b">
        <f>IF(data!AI47=1,4,IF(data!AI47=2,3,IF(data!AI47=3,2,IF(data!AI47=4,1,FALSE))))</f>
        <v>0</v>
      </c>
      <c r="Y47" t="b">
        <f>IF(data!AJ47=1,6,IF(data!AJ47=2,5,IF(data!AJ47=3,4,IF(data!AJ47=4,1,FALSE))))</f>
        <v>0</v>
      </c>
      <c r="Z47" t="b">
        <f>IF(data!AK47=1,4,IF(data!AK47=2,3,IF(data!AK47=3,2,IF(data!AK47=4,1,IF(data!AK47=5,2,FALSE)))))</f>
        <v>0</v>
      </c>
      <c r="AA47" t="b">
        <f>IF(data!AL47=1,6,IF(data!AL47=2,5,IF(data!AL47=3,4,IF(data!AL47=5,2,(IF(data!AL47=4,1,FALSE))))))</f>
        <v>0</v>
      </c>
    </row>
    <row r="48" spans="1:27" x14ac:dyDescent="0.15">
      <c r="A48" s="9" t="str">
        <f t="shared" si="5"/>
        <v>FALSE</v>
      </c>
      <c r="B48" s="9">
        <f t="shared" si="6"/>
        <v>7</v>
      </c>
      <c r="C48" s="11">
        <f t="shared" si="7"/>
        <v>0</v>
      </c>
      <c r="D48" s="11">
        <f t="shared" si="8"/>
        <v>0</v>
      </c>
      <c r="E48" s="9">
        <f t="shared" si="9"/>
        <v>7</v>
      </c>
      <c r="F48" s="11">
        <f t="shared" si="10"/>
        <v>0</v>
      </c>
      <c r="G48" s="13">
        <f t="shared" si="11"/>
        <v>0</v>
      </c>
      <c r="H48" s="19" t="str">
        <f t="shared" si="12"/>
        <v>GNDND</v>
      </c>
      <c r="I48" s="15" t="e">
        <f>VLOOKUP(H48,score!$A$1:$B$343,2,FALSE)</f>
        <v>#N/A</v>
      </c>
      <c r="J48" s="2" t="str">
        <f>IF(ISERROR(data!K48/(data!J48*4)),"",data!K48/(data!J48*4))</f>
        <v/>
      </c>
      <c r="K48" s="3">
        <f>IF(data!I48=3,8,0)</f>
        <v>0</v>
      </c>
      <c r="L48" s="7">
        <f t="shared" si="13"/>
        <v>0</v>
      </c>
      <c r="M48">
        <f>(data!M48+(data!N48/60))*data!L48</f>
        <v>0</v>
      </c>
      <c r="N48" t="b">
        <f>IF(data!O48=1,1,IF(data!O48=2,0.7,IF(data!O48=3,0.7,IF(data!O48=4,0.3,IF(data!O48=5,0,FALSE)))))</f>
        <v>0</v>
      </c>
      <c r="O48">
        <f t="shared" si="14"/>
        <v>0</v>
      </c>
      <c r="P48" s="5">
        <f>(data!P48+(data!Q48/60))*data!L48+(data!R48+(data!S48/60))*(7-data!L48)</f>
        <v>0</v>
      </c>
      <c r="Q48">
        <f>data!T48+data!U48/60*7</f>
        <v>0</v>
      </c>
      <c r="R48">
        <f>data!V48+data!W48/60*7</f>
        <v>0</v>
      </c>
      <c r="S48" s="5">
        <f>(data!Y48+data!Z48/60)*data!X48</f>
        <v>0</v>
      </c>
      <c r="T48">
        <f>data!AA48+data!AB48</f>
        <v>0</v>
      </c>
      <c r="U48">
        <f>data!AC48*IF(data!AD48=1,1,0)+data!AE48*IF(data!AF48=1,1,0)</f>
        <v>0</v>
      </c>
      <c r="V48" t="b">
        <f>IF(data!AG48=1,1,IF(data!AG48=2,2,IF(data!AG48=3,3,IF(data!AG48=4,FALSE))))</f>
        <v>0</v>
      </c>
      <c r="W48" t="b">
        <f>IF(data!AH48=1,4,IF(data!AH48=2,5,IF(data!AH48=3,6,IF(data!AH48=4,7,FALSE))))</f>
        <v>0</v>
      </c>
      <c r="X48" t="b">
        <f>IF(data!AI48=1,4,IF(data!AI48=2,3,IF(data!AI48=3,2,IF(data!AI48=4,1,FALSE))))</f>
        <v>0</v>
      </c>
      <c r="Y48" t="b">
        <f>IF(data!AJ48=1,6,IF(data!AJ48=2,5,IF(data!AJ48=3,4,IF(data!AJ48=4,1,FALSE))))</f>
        <v>0</v>
      </c>
      <c r="Z48" t="b">
        <f>IF(data!AK48=1,4,IF(data!AK48=2,3,IF(data!AK48=3,2,IF(data!AK48=4,1,IF(data!AK48=5,2,FALSE)))))</f>
        <v>0</v>
      </c>
      <c r="AA48" t="b">
        <f>IF(data!AL48=1,6,IF(data!AL48=2,5,IF(data!AL48=3,4,IF(data!AL48=5,2,(IF(data!AL48=4,1,FALSE))))))</f>
        <v>0</v>
      </c>
    </row>
    <row r="49" spans="1:27" x14ac:dyDescent="0.15">
      <c r="A49" s="9" t="str">
        <f t="shared" si="5"/>
        <v>FALSE</v>
      </c>
      <c r="B49" s="9">
        <f t="shared" si="6"/>
        <v>7</v>
      </c>
      <c r="C49" s="11">
        <f t="shared" si="7"/>
        <v>0</v>
      </c>
      <c r="D49" s="11">
        <f t="shared" si="8"/>
        <v>0</v>
      </c>
      <c r="E49" s="9">
        <f t="shared" si="9"/>
        <v>7</v>
      </c>
      <c r="F49" s="11">
        <f t="shared" si="10"/>
        <v>0</v>
      </c>
      <c r="G49" s="13">
        <f t="shared" si="11"/>
        <v>0</v>
      </c>
      <c r="H49" s="19" t="str">
        <f t="shared" si="12"/>
        <v>GNDND</v>
      </c>
      <c r="I49" s="15" t="e">
        <f>VLOOKUP(H49,score!$A$1:$B$343,2,FALSE)</f>
        <v>#N/A</v>
      </c>
      <c r="J49" s="2" t="str">
        <f>IF(ISERROR(data!K49/(data!J49*4)),"",data!K49/(data!J49*4))</f>
        <v/>
      </c>
      <c r="K49" s="3">
        <f>IF(data!I49=3,8,0)</f>
        <v>0</v>
      </c>
      <c r="L49" s="7">
        <f t="shared" si="13"/>
        <v>0</v>
      </c>
      <c r="M49">
        <f>(data!M49+(data!N49/60))*data!L49</f>
        <v>0</v>
      </c>
      <c r="N49" t="b">
        <f>IF(data!O49=1,1,IF(data!O49=2,0.7,IF(data!O49=3,0.7,IF(data!O49=4,0.3,IF(data!O49=5,0,FALSE)))))</f>
        <v>0</v>
      </c>
      <c r="O49">
        <f t="shared" si="14"/>
        <v>0</v>
      </c>
      <c r="P49" s="5">
        <f>(data!P49+(data!Q49/60))*data!L49+(data!R49+(data!S49/60))*(7-data!L49)</f>
        <v>0</v>
      </c>
      <c r="Q49">
        <f>data!T49+data!U49/60*7</f>
        <v>0</v>
      </c>
      <c r="R49">
        <f>data!V49+data!W49/60*7</f>
        <v>0</v>
      </c>
      <c r="S49" s="5">
        <f>(data!Y49+data!Z49/60)*data!X49</f>
        <v>0</v>
      </c>
      <c r="T49">
        <f>data!AA49+data!AB49</f>
        <v>0</v>
      </c>
      <c r="U49">
        <f>data!AC49*IF(data!AD49=1,1,0)+data!AE49*IF(data!AF49=1,1,0)</f>
        <v>0</v>
      </c>
      <c r="V49" t="b">
        <f>IF(data!AG49=1,1,IF(data!AG49=2,2,IF(data!AG49=3,3,IF(data!AG49=4,FALSE))))</f>
        <v>0</v>
      </c>
      <c r="W49" t="b">
        <f>IF(data!AH49=1,4,IF(data!AH49=2,5,IF(data!AH49=3,6,IF(data!AH49=4,7,FALSE))))</f>
        <v>0</v>
      </c>
      <c r="X49" t="b">
        <f>IF(data!AI49=1,4,IF(data!AI49=2,3,IF(data!AI49=3,2,IF(data!AI49=4,1,FALSE))))</f>
        <v>0</v>
      </c>
      <c r="Y49" t="b">
        <f>IF(data!AJ49=1,6,IF(data!AJ49=2,5,IF(data!AJ49=3,4,IF(data!AJ49=4,1,FALSE))))</f>
        <v>0</v>
      </c>
      <c r="Z49" t="b">
        <f>IF(data!AK49=1,4,IF(data!AK49=2,3,IF(data!AK49=3,2,IF(data!AK49=4,1,IF(data!AK49=5,2,FALSE)))))</f>
        <v>0</v>
      </c>
      <c r="AA49" t="b">
        <f>IF(data!AL49=1,6,IF(data!AL49=2,5,IF(data!AL49=3,4,IF(data!AL49=5,2,(IF(data!AL49=4,1,FALSE))))))</f>
        <v>0</v>
      </c>
    </row>
    <row r="50" spans="1:27" x14ac:dyDescent="0.15">
      <c r="A50" s="9" t="str">
        <f t="shared" si="5"/>
        <v>FALSE</v>
      </c>
      <c r="B50" s="9">
        <f t="shared" si="6"/>
        <v>7</v>
      </c>
      <c r="C50" s="11">
        <f t="shared" si="7"/>
        <v>0</v>
      </c>
      <c r="D50" s="11">
        <f t="shared" si="8"/>
        <v>0</v>
      </c>
      <c r="E50" s="9">
        <f t="shared" si="9"/>
        <v>7</v>
      </c>
      <c r="F50" s="11">
        <f t="shared" si="10"/>
        <v>0</v>
      </c>
      <c r="G50" s="13">
        <f t="shared" si="11"/>
        <v>0</v>
      </c>
      <c r="H50" s="19" t="str">
        <f t="shared" si="12"/>
        <v>GNDND</v>
      </c>
      <c r="I50" s="15" t="e">
        <f>VLOOKUP(H50,score!$A$1:$B$343,2,FALSE)</f>
        <v>#N/A</v>
      </c>
      <c r="J50" s="2" t="str">
        <f>IF(ISERROR(data!K50/(data!J50*4)),"",data!K50/(data!J50*4))</f>
        <v/>
      </c>
      <c r="K50" s="3">
        <f>IF(data!I50=3,8,0)</f>
        <v>0</v>
      </c>
      <c r="L50" s="7">
        <f t="shared" si="13"/>
        <v>0</v>
      </c>
      <c r="M50">
        <f>(data!M50+(data!N50/60))*data!L50</f>
        <v>0</v>
      </c>
      <c r="N50" t="b">
        <f>IF(data!O50=1,1,IF(data!O50=2,0.7,IF(data!O50=3,0.7,IF(data!O50=4,0.3,IF(data!O50=5,0,FALSE)))))</f>
        <v>0</v>
      </c>
      <c r="O50">
        <f t="shared" si="14"/>
        <v>0</v>
      </c>
      <c r="P50" s="5">
        <f>(data!P50+(data!Q50/60))*data!L50+(data!R50+(data!S50/60))*(7-data!L50)</f>
        <v>0</v>
      </c>
      <c r="Q50">
        <f>data!T50+data!U50/60*7</f>
        <v>0</v>
      </c>
      <c r="R50">
        <f>data!V50+data!W50/60*7</f>
        <v>0</v>
      </c>
      <c r="S50" s="5">
        <f>(data!Y50+data!Z50/60)*data!X50</f>
        <v>0</v>
      </c>
      <c r="T50">
        <f>data!AA50+data!AB50</f>
        <v>0</v>
      </c>
      <c r="U50">
        <f>data!AC50*IF(data!AD50=1,1,0)+data!AE50*IF(data!AF50=1,1,0)</f>
        <v>0</v>
      </c>
      <c r="V50" t="b">
        <f>IF(data!AG50=1,1,IF(data!AG50=2,2,IF(data!AG50=3,3,IF(data!AG50=4,FALSE))))</f>
        <v>0</v>
      </c>
      <c r="W50" t="b">
        <f>IF(data!AH50=1,4,IF(data!AH50=2,5,IF(data!AH50=3,6,IF(data!AH50=4,7,FALSE))))</f>
        <v>0</v>
      </c>
      <c r="X50" t="b">
        <f>IF(data!AI50=1,4,IF(data!AI50=2,3,IF(data!AI50=3,2,IF(data!AI50=4,1,FALSE))))</f>
        <v>0</v>
      </c>
      <c r="Y50" t="b">
        <f>IF(data!AJ50=1,6,IF(data!AJ50=2,5,IF(data!AJ50=3,4,IF(data!AJ50=4,1,FALSE))))</f>
        <v>0</v>
      </c>
      <c r="Z50" t="b">
        <f>IF(data!AK50=1,4,IF(data!AK50=2,3,IF(data!AK50=3,2,IF(data!AK50=4,1,IF(data!AK50=5,2,FALSE)))))</f>
        <v>0</v>
      </c>
      <c r="AA50" t="b">
        <f>IF(data!AL50=1,6,IF(data!AL50=2,5,IF(data!AL50=3,4,IF(data!AL50=5,2,(IF(data!AL50=4,1,FALSE))))))</f>
        <v>0</v>
      </c>
    </row>
    <row r="51" spans="1:27" x14ac:dyDescent="0.15">
      <c r="A51" s="9" t="str">
        <f t="shared" si="5"/>
        <v>FALSE</v>
      </c>
      <c r="B51" s="9">
        <f t="shared" si="6"/>
        <v>7</v>
      </c>
      <c r="C51" s="11">
        <f t="shared" si="7"/>
        <v>0</v>
      </c>
      <c r="D51" s="11">
        <f t="shared" si="8"/>
        <v>0</v>
      </c>
      <c r="E51" s="9">
        <f t="shared" si="9"/>
        <v>7</v>
      </c>
      <c r="F51" s="11">
        <f t="shared" si="10"/>
        <v>0</v>
      </c>
      <c r="G51" s="13">
        <f t="shared" si="11"/>
        <v>0</v>
      </c>
      <c r="H51" s="19" t="str">
        <f t="shared" si="12"/>
        <v>GNDND</v>
      </c>
      <c r="I51" s="15" t="e">
        <f>VLOOKUP(H51,score!$A$1:$B$343,2,FALSE)</f>
        <v>#N/A</v>
      </c>
      <c r="J51" s="2" t="str">
        <f>IF(ISERROR(data!K51/(data!J51*4)),"",data!K51/(data!J51*4))</f>
        <v/>
      </c>
      <c r="K51" s="3">
        <f>IF(data!I51=3,8,0)</f>
        <v>0</v>
      </c>
      <c r="L51" s="7">
        <f t="shared" si="13"/>
        <v>0</v>
      </c>
      <c r="M51">
        <f>(data!M51+(data!N51/60))*data!L51</f>
        <v>0</v>
      </c>
      <c r="N51" t="b">
        <f>IF(data!O51=1,1,IF(data!O51=2,0.7,IF(data!O51=3,0.7,IF(data!O51=4,0.3,IF(data!O51=5,0,FALSE)))))</f>
        <v>0</v>
      </c>
      <c r="O51">
        <f t="shared" si="14"/>
        <v>0</v>
      </c>
      <c r="P51" s="5">
        <f>(data!P51+(data!Q51/60))*data!L51+(data!R51+(data!S51/60))*(7-data!L51)</f>
        <v>0</v>
      </c>
      <c r="Q51">
        <f>data!T51+data!U51/60*7</f>
        <v>0</v>
      </c>
      <c r="R51">
        <f>data!V51+data!W51/60*7</f>
        <v>0</v>
      </c>
      <c r="S51" s="5">
        <f>(data!Y51+data!Z51/60)*data!X51</f>
        <v>0</v>
      </c>
      <c r="T51">
        <f>data!AA51+data!AB51</f>
        <v>0</v>
      </c>
      <c r="U51">
        <f>data!AC51*IF(data!AD51=1,1,0)+data!AE51*IF(data!AF51=1,1,0)</f>
        <v>0</v>
      </c>
      <c r="V51" t="b">
        <f>IF(data!AG51=1,1,IF(data!AG51=2,2,IF(data!AG51=3,3,IF(data!AG51=4,FALSE))))</f>
        <v>0</v>
      </c>
      <c r="W51" t="b">
        <f>IF(data!AH51=1,4,IF(data!AH51=2,5,IF(data!AH51=3,6,IF(data!AH51=4,7,FALSE))))</f>
        <v>0</v>
      </c>
      <c r="X51" t="b">
        <f>IF(data!AI51=1,4,IF(data!AI51=2,3,IF(data!AI51=3,2,IF(data!AI51=4,1,FALSE))))</f>
        <v>0</v>
      </c>
      <c r="Y51" t="b">
        <f>IF(data!AJ51=1,6,IF(data!AJ51=2,5,IF(data!AJ51=3,4,IF(data!AJ51=4,1,FALSE))))</f>
        <v>0</v>
      </c>
      <c r="Z51" t="b">
        <f>IF(data!AK51=1,4,IF(data!AK51=2,3,IF(data!AK51=3,2,IF(data!AK51=4,1,IF(data!AK51=5,2,FALSE)))))</f>
        <v>0</v>
      </c>
      <c r="AA51" t="b">
        <f>IF(data!AL51=1,6,IF(data!AL51=2,5,IF(data!AL51=3,4,IF(data!AL51=5,2,(IF(data!AL51=4,1,FALSE))))))</f>
        <v>0</v>
      </c>
    </row>
    <row r="52" spans="1:27" x14ac:dyDescent="0.15">
      <c r="A52" s="9" t="str">
        <f t="shared" si="5"/>
        <v>FALSE</v>
      </c>
      <c r="B52" s="9">
        <f t="shared" si="6"/>
        <v>7</v>
      </c>
      <c r="C52" s="11">
        <f t="shared" si="7"/>
        <v>0</v>
      </c>
      <c r="D52" s="11">
        <f t="shared" si="8"/>
        <v>0</v>
      </c>
      <c r="E52" s="9">
        <f t="shared" si="9"/>
        <v>7</v>
      </c>
      <c r="F52" s="11">
        <f t="shared" si="10"/>
        <v>0</v>
      </c>
      <c r="G52" s="13">
        <f t="shared" si="11"/>
        <v>0</v>
      </c>
      <c r="H52" s="19" t="str">
        <f t="shared" si="12"/>
        <v>GNDND</v>
      </c>
      <c r="I52" s="15" t="e">
        <f>VLOOKUP(H52,score!$A$1:$B$343,2,FALSE)</f>
        <v>#N/A</v>
      </c>
      <c r="J52" s="2" t="str">
        <f>IF(ISERROR(data!K52/(data!J52*4)),"",data!K52/(data!J52*4))</f>
        <v/>
      </c>
      <c r="K52" s="3">
        <f>IF(data!I52=3,8,0)</f>
        <v>0</v>
      </c>
      <c r="L52" s="7">
        <f t="shared" si="13"/>
        <v>0</v>
      </c>
      <c r="M52">
        <f>(data!M52+(data!N52/60))*data!L52</f>
        <v>0</v>
      </c>
      <c r="N52" t="b">
        <f>IF(data!O52=1,1,IF(data!O52=2,0.7,IF(data!O52=3,0.7,IF(data!O52=4,0.3,IF(data!O52=5,0,FALSE)))))</f>
        <v>0</v>
      </c>
      <c r="O52">
        <f t="shared" si="14"/>
        <v>0</v>
      </c>
      <c r="P52" s="5">
        <f>(data!P52+(data!Q52/60))*data!L52+(data!R52+(data!S52/60))*(7-data!L52)</f>
        <v>0</v>
      </c>
      <c r="Q52">
        <f>data!T52+data!U52/60*7</f>
        <v>0</v>
      </c>
      <c r="R52">
        <f>data!V52+data!W52/60*7</f>
        <v>0</v>
      </c>
      <c r="S52" s="5">
        <f>(data!Y52+data!Z52/60)*data!X52</f>
        <v>0</v>
      </c>
      <c r="T52">
        <f>data!AA52+data!AB52</f>
        <v>0</v>
      </c>
      <c r="U52">
        <f>data!AC52*IF(data!AD52=1,1,0)+data!AE52*IF(data!AF52=1,1,0)</f>
        <v>0</v>
      </c>
      <c r="V52" t="b">
        <f>IF(data!AG52=1,1,IF(data!AG52=2,2,IF(data!AG52=3,3,IF(data!AG52=4,FALSE))))</f>
        <v>0</v>
      </c>
      <c r="W52" t="b">
        <f>IF(data!AH52=1,4,IF(data!AH52=2,5,IF(data!AH52=3,6,IF(data!AH52=4,7,FALSE))))</f>
        <v>0</v>
      </c>
      <c r="X52" t="b">
        <f>IF(data!AI52=1,4,IF(data!AI52=2,3,IF(data!AI52=3,2,IF(data!AI52=4,1,FALSE))))</f>
        <v>0</v>
      </c>
      <c r="Y52" t="b">
        <f>IF(data!AJ52=1,6,IF(data!AJ52=2,5,IF(data!AJ52=3,4,IF(data!AJ52=4,1,FALSE))))</f>
        <v>0</v>
      </c>
      <c r="Z52" t="b">
        <f>IF(data!AK52=1,4,IF(data!AK52=2,3,IF(data!AK52=3,2,IF(data!AK52=4,1,IF(data!AK52=5,2,FALSE)))))</f>
        <v>0</v>
      </c>
      <c r="AA52" t="b">
        <f>IF(data!AL52=1,6,IF(data!AL52=2,5,IF(data!AL52=3,4,IF(data!AL52=5,2,(IF(data!AL52=4,1,FALSE))))))</f>
        <v>0</v>
      </c>
    </row>
    <row r="53" spans="1:27" x14ac:dyDescent="0.15">
      <c r="A53" s="9" t="str">
        <f t="shared" si="5"/>
        <v>FALSE</v>
      </c>
      <c r="B53" s="9">
        <f t="shared" si="6"/>
        <v>7</v>
      </c>
      <c r="C53" s="11">
        <f t="shared" si="7"/>
        <v>0</v>
      </c>
      <c r="D53" s="11">
        <f t="shared" si="8"/>
        <v>0</v>
      </c>
      <c r="E53" s="9">
        <f t="shared" si="9"/>
        <v>7</v>
      </c>
      <c r="F53" s="11">
        <f t="shared" si="10"/>
        <v>0</v>
      </c>
      <c r="G53" s="13">
        <f t="shared" si="11"/>
        <v>0</v>
      </c>
      <c r="H53" s="19" t="str">
        <f t="shared" si="12"/>
        <v>GNDND</v>
      </c>
      <c r="I53" s="15" t="e">
        <f>VLOOKUP(H53,score!$A$1:$B$343,2,FALSE)</f>
        <v>#N/A</v>
      </c>
      <c r="J53" s="2" t="str">
        <f>IF(ISERROR(data!K53/(data!J53*4)),"",data!K53/(data!J53*4))</f>
        <v/>
      </c>
      <c r="K53" s="3">
        <f>IF(data!I53=3,8,0)</f>
        <v>0</v>
      </c>
      <c r="L53" s="7">
        <f t="shared" si="13"/>
        <v>0</v>
      </c>
      <c r="M53">
        <f>(data!M53+(data!N53/60))*data!L53</f>
        <v>0</v>
      </c>
      <c r="N53" t="b">
        <f>IF(data!O53=1,1,IF(data!O53=2,0.7,IF(data!O53=3,0.7,IF(data!O53=4,0.3,IF(data!O53=5,0,FALSE)))))</f>
        <v>0</v>
      </c>
      <c r="O53">
        <f t="shared" si="14"/>
        <v>0</v>
      </c>
      <c r="P53" s="5">
        <f>(data!P53+(data!Q53/60))*data!L53+(data!R53+(data!S53/60))*(7-data!L53)</f>
        <v>0</v>
      </c>
      <c r="Q53">
        <f>data!T53+data!U53/60*7</f>
        <v>0</v>
      </c>
      <c r="R53">
        <f>data!V53+data!W53/60*7</f>
        <v>0</v>
      </c>
      <c r="S53" s="5">
        <f>(data!Y53+data!Z53/60)*data!X53</f>
        <v>0</v>
      </c>
      <c r="T53">
        <f>data!AA53+data!AB53</f>
        <v>0</v>
      </c>
      <c r="U53">
        <f>data!AC53*IF(data!AD53=1,1,0)+data!AE53*IF(data!AF53=1,1,0)</f>
        <v>0</v>
      </c>
      <c r="V53" t="b">
        <f>IF(data!AG53=1,1,IF(data!AG53=2,2,IF(data!AG53=3,3,IF(data!AG53=4,FALSE))))</f>
        <v>0</v>
      </c>
      <c r="W53" t="b">
        <f>IF(data!AH53=1,4,IF(data!AH53=2,5,IF(data!AH53=3,6,IF(data!AH53=4,7,FALSE))))</f>
        <v>0</v>
      </c>
      <c r="X53" t="b">
        <f>IF(data!AI53=1,4,IF(data!AI53=2,3,IF(data!AI53=3,2,IF(data!AI53=4,1,FALSE))))</f>
        <v>0</v>
      </c>
      <c r="Y53" t="b">
        <f>IF(data!AJ53=1,6,IF(data!AJ53=2,5,IF(data!AJ53=3,4,IF(data!AJ53=4,1,FALSE))))</f>
        <v>0</v>
      </c>
      <c r="Z53" t="b">
        <f>IF(data!AK53=1,4,IF(data!AK53=2,3,IF(data!AK53=3,2,IF(data!AK53=4,1,IF(data!AK53=5,2,FALSE)))))</f>
        <v>0</v>
      </c>
      <c r="AA53" t="b">
        <f>IF(data!AL53=1,6,IF(data!AL53=2,5,IF(data!AL53=3,4,IF(data!AL53=5,2,(IF(data!AL53=4,1,FALSE))))))</f>
        <v>0</v>
      </c>
    </row>
    <row r="54" spans="1:27" x14ac:dyDescent="0.15">
      <c r="A54" s="9" t="str">
        <f t="shared" si="5"/>
        <v>FALSE</v>
      </c>
      <c r="B54" s="9">
        <f t="shared" si="6"/>
        <v>7</v>
      </c>
      <c r="C54" s="11">
        <f t="shared" si="7"/>
        <v>0</v>
      </c>
      <c r="D54" s="11">
        <f t="shared" si="8"/>
        <v>0</v>
      </c>
      <c r="E54" s="9">
        <f t="shared" si="9"/>
        <v>7</v>
      </c>
      <c r="F54" s="11">
        <f t="shared" si="10"/>
        <v>0</v>
      </c>
      <c r="G54" s="13">
        <f t="shared" si="11"/>
        <v>0</v>
      </c>
      <c r="H54" s="19" t="str">
        <f t="shared" si="12"/>
        <v>GNDND</v>
      </c>
      <c r="I54" s="15" t="e">
        <f>VLOOKUP(H54,score!$A$1:$B$343,2,FALSE)</f>
        <v>#N/A</v>
      </c>
      <c r="J54" s="2" t="str">
        <f>IF(ISERROR(data!K54/(data!J54*4)),"",data!K54/(data!J54*4))</f>
        <v/>
      </c>
      <c r="K54" s="3">
        <f>IF(data!I54=3,8,0)</f>
        <v>0</v>
      </c>
      <c r="L54" s="7">
        <f t="shared" si="13"/>
        <v>0</v>
      </c>
      <c r="M54">
        <f>(data!M54+(data!N54/60))*data!L54</f>
        <v>0</v>
      </c>
      <c r="N54" t="b">
        <f>IF(data!O54=1,1,IF(data!O54=2,0.7,IF(data!O54=3,0.7,IF(data!O54=4,0.3,IF(data!O54=5,0,FALSE)))))</f>
        <v>0</v>
      </c>
      <c r="O54">
        <f t="shared" si="14"/>
        <v>0</v>
      </c>
      <c r="P54" s="5">
        <f>(data!P54+(data!Q54/60))*data!L54+(data!R54+(data!S54/60))*(7-data!L54)</f>
        <v>0</v>
      </c>
      <c r="Q54">
        <f>data!T54+data!U54/60*7</f>
        <v>0</v>
      </c>
      <c r="R54">
        <f>data!V54+data!W54/60*7</f>
        <v>0</v>
      </c>
      <c r="S54" s="5">
        <f>(data!Y54+data!Z54/60)*data!X54</f>
        <v>0</v>
      </c>
      <c r="T54">
        <f>data!AA54+data!AB54</f>
        <v>0</v>
      </c>
      <c r="U54">
        <f>data!AC54*IF(data!AD54=1,1,0)+data!AE54*IF(data!AF54=1,1,0)</f>
        <v>0</v>
      </c>
      <c r="V54" t="b">
        <f>IF(data!AG54=1,1,IF(data!AG54=2,2,IF(data!AG54=3,3,IF(data!AG54=4,FALSE))))</f>
        <v>0</v>
      </c>
      <c r="W54" t="b">
        <f>IF(data!AH54=1,4,IF(data!AH54=2,5,IF(data!AH54=3,6,IF(data!AH54=4,7,FALSE))))</f>
        <v>0</v>
      </c>
      <c r="X54" t="b">
        <f>IF(data!AI54=1,4,IF(data!AI54=2,3,IF(data!AI54=3,2,IF(data!AI54=4,1,FALSE))))</f>
        <v>0</v>
      </c>
      <c r="Y54" t="b">
        <f>IF(data!AJ54=1,6,IF(data!AJ54=2,5,IF(data!AJ54=3,4,IF(data!AJ54=4,1,FALSE))))</f>
        <v>0</v>
      </c>
      <c r="Z54" t="b">
        <f>IF(data!AK54=1,4,IF(data!AK54=2,3,IF(data!AK54=3,2,IF(data!AK54=4,1,IF(data!AK54=5,2,FALSE)))))</f>
        <v>0</v>
      </c>
      <c r="AA54" t="b">
        <f>IF(data!AL54=1,6,IF(data!AL54=2,5,IF(data!AL54=3,4,IF(data!AL54=5,2,(IF(data!AL54=4,1,FALSE))))))</f>
        <v>0</v>
      </c>
    </row>
    <row r="55" spans="1:27" x14ac:dyDescent="0.15">
      <c r="A55" s="9" t="str">
        <f t="shared" si="5"/>
        <v>FALSE</v>
      </c>
      <c r="B55" s="9">
        <f t="shared" si="6"/>
        <v>7</v>
      </c>
      <c r="C55" s="11">
        <f t="shared" si="7"/>
        <v>0</v>
      </c>
      <c r="D55" s="11">
        <f t="shared" si="8"/>
        <v>0</v>
      </c>
      <c r="E55" s="9">
        <f t="shared" si="9"/>
        <v>7</v>
      </c>
      <c r="F55" s="11">
        <f t="shared" si="10"/>
        <v>0</v>
      </c>
      <c r="G55" s="13">
        <f t="shared" si="11"/>
        <v>0</v>
      </c>
      <c r="H55" s="19" t="str">
        <f t="shared" si="12"/>
        <v>GNDND</v>
      </c>
      <c r="I55" s="15" t="e">
        <f>VLOOKUP(H55,score!$A$1:$B$343,2,FALSE)</f>
        <v>#N/A</v>
      </c>
      <c r="J55" s="2" t="str">
        <f>IF(ISERROR(data!K55/(data!J55*4)),"",data!K55/(data!J55*4))</f>
        <v/>
      </c>
      <c r="K55" s="3">
        <f>IF(data!I55=3,8,0)</f>
        <v>0</v>
      </c>
      <c r="L55" s="7">
        <f t="shared" si="13"/>
        <v>0</v>
      </c>
      <c r="M55">
        <f>(data!M55+(data!N55/60))*data!L55</f>
        <v>0</v>
      </c>
      <c r="N55" t="b">
        <f>IF(data!O55=1,1,IF(data!O55=2,0.7,IF(data!O55=3,0.7,IF(data!O55=4,0.3,IF(data!O55=5,0,FALSE)))))</f>
        <v>0</v>
      </c>
      <c r="O55">
        <f t="shared" si="14"/>
        <v>0</v>
      </c>
      <c r="P55" s="5">
        <f>(data!P55+(data!Q55/60))*data!L55+(data!R55+(data!S55/60))*(7-data!L55)</f>
        <v>0</v>
      </c>
      <c r="Q55">
        <f>data!T55+data!U55/60*7</f>
        <v>0</v>
      </c>
      <c r="R55">
        <f>data!V55+data!W55/60*7</f>
        <v>0</v>
      </c>
      <c r="S55" s="5">
        <f>(data!Y55+data!Z55/60)*data!X55</f>
        <v>0</v>
      </c>
      <c r="T55">
        <f>data!AA55+data!AB55</f>
        <v>0</v>
      </c>
      <c r="U55">
        <f>data!AC55*IF(data!AD55=1,1,0)+data!AE55*IF(data!AF55=1,1,0)</f>
        <v>0</v>
      </c>
      <c r="V55" t="b">
        <f>IF(data!AG55=1,1,IF(data!AG55=2,2,IF(data!AG55=3,3,IF(data!AG55=4,FALSE))))</f>
        <v>0</v>
      </c>
      <c r="W55" t="b">
        <f>IF(data!AH55=1,4,IF(data!AH55=2,5,IF(data!AH55=3,6,IF(data!AH55=4,7,FALSE))))</f>
        <v>0</v>
      </c>
      <c r="X55" t="b">
        <f>IF(data!AI55=1,4,IF(data!AI55=2,3,IF(data!AI55=3,2,IF(data!AI55=4,1,FALSE))))</f>
        <v>0</v>
      </c>
      <c r="Y55" t="b">
        <f>IF(data!AJ55=1,6,IF(data!AJ55=2,5,IF(data!AJ55=3,4,IF(data!AJ55=4,1,FALSE))))</f>
        <v>0</v>
      </c>
      <c r="Z55" t="b">
        <f>IF(data!AK55=1,4,IF(data!AK55=2,3,IF(data!AK55=3,2,IF(data!AK55=4,1,IF(data!AK55=5,2,FALSE)))))</f>
        <v>0</v>
      </c>
      <c r="AA55" t="b">
        <f>IF(data!AL55=1,6,IF(data!AL55=2,5,IF(data!AL55=3,4,IF(data!AL55=5,2,(IF(data!AL55=4,1,FALSE))))))</f>
        <v>0</v>
      </c>
    </row>
    <row r="56" spans="1:27" x14ac:dyDescent="0.15">
      <c r="A56" s="9" t="str">
        <f t="shared" si="5"/>
        <v>FALSE</v>
      </c>
      <c r="B56" s="9">
        <f t="shared" si="6"/>
        <v>7</v>
      </c>
      <c r="C56" s="11">
        <f t="shared" si="7"/>
        <v>0</v>
      </c>
      <c r="D56" s="11">
        <f t="shared" si="8"/>
        <v>0</v>
      </c>
      <c r="E56" s="9">
        <f t="shared" si="9"/>
        <v>7</v>
      </c>
      <c r="F56" s="11">
        <f t="shared" si="10"/>
        <v>0</v>
      </c>
      <c r="G56" s="13">
        <f t="shared" si="11"/>
        <v>0</v>
      </c>
      <c r="H56" s="19" t="str">
        <f t="shared" si="12"/>
        <v>GNDND</v>
      </c>
      <c r="I56" s="15" t="e">
        <f>VLOOKUP(H56,score!$A$1:$B$343,2,FALSE)</f>
        <v>#N/A</v>
      </c>
      <c r="J56" s="2" t="str">
        <f>IF(ISERROR(data!K56/(data!J56*4)),"",data!K56/(data!J56*4))</f>
        <v/>
      </c>
      <c r="K56" s="3">
        <f>IF(data!I56=3,8,0)</f>
        <v>0</v>
      </c>
      <c r="L56" s="7">
        <f t="shared" si="13"/>
        <v>0</v>
      </c>
      <c r="M56">
        <f>(data!M56+(data!N56/60))*data!L56</f>
        <v>0</v>
      </c>
      <c r="N56" t="b">
        <f>IF(data!O56=1,1,IF(data!O56=2,0.7,IF(data!O56=3,0.7,IF(data!O56=4,0.3,IF(data!O56=5,0,FALSE)))))</f>
        <v>0</v>
      </c>
      <c r="O56">
        <f t="shared" si="14"/>
        <v>0</v>
      </c>
      <c r="P56" s="5">
        <f>(data!P56+(data!Q56/60))*data!L56+(data!R56+(data!S56/60))*(7-data!L56)</f>
        <v>0</v>
      </c>
      <c r="Q56">
        <f>data!T56+data!U56/60*7</f>
        <v>0</v>
      </c>
      <c r="R56">
        <f>data!V56+data!W56/60*7</f>
        <v>0</v>
      </c>
      <c r="S56" s="5">
        <f>(data!Y56+data!Z56/60)*data!X56</f>
        <v>0</v>
      </c>
      <c r="T56">
        <f>data!AA56+data!AB56</f>
        <v>0</v>
      </c>
      <c r="U56">
        <f>data!AC56*IF(data!AD56=1,1,0)+data!AE56*IF(data!AF56=1,1,0)</f>
        <v>0</v>
      </c>
      <c r="V56" t="b">
        <f>IF(data!AG56=1,1,IF(data!AG56=2,2,IF(data!AG56=3,3,IF(data!AG56=4,FALSE))))</f>
        <v>0</v>
      </c>
      <c r="W56" t="b">
        <f>IF(data!AH56=1,4,IF(data!AH56=2,5,IF(data!AH56=3,6,IF(data!AH56=4,7,FALSE))))</f>
        <v>0</v>
      </c>
      <c r="X56" t="b">
        <f>IF(data!AI56=1,4,IF(data!AI56=2,3,IF(data!AI56=3,2,IF(data!AI56=4,1,FALSE))))</f>
        <v>0</v>
      </c>
      <c r="Y56" t="b">
        <f>IF(data!AJ56=1,6,IF(data!AJ56=2,5,IF(data!AJ56=3,4,IF(data!AJ56=4,1,FALSE))))</f>
        <v>0</v>
      </c>
      <c r="Z56" t="b">
        <f>IF(data!AK56=1,4,IF(data!AK56=2,3,IF(data!AK56=3,2,IF(data!AK56=4,1,IF(data!AK56=5,2,FALSE)))))</f>
        <v>0</v>
      </c>
      <c r="AA56" t="b">
        <f>IF(data!AL56=1,6,IF(data!AL56=2,5,IF(data!AL56=3,4,IF(data!AL56=5,2,(IF(data!AL56=4,1,FALSE))))))</f>
        <v>0</v>
      </c>
    </row>
    <row r="57" spans="1:27" x14ac:dyDescent="0.15">
      <c r="A57" s="9" t="str">
        <f t="shared" si="5"/>
        <v>FALSE</v>
      </c>
      <c r="B57" s="9">
        <f t="shared" si="6"/>
        <v>7</v>
      </c>
      <c r="C57" s="11">
        <f t="shared" si="7"/>
        <v>0</v>
      </c>
      <c r="D57" s="11">
        <f t="shared" si="8"/>
        <v>0</v>
      </c>
      <c r="E57" s="9">
        <f t="shared" si="9"/>
        <v>7</v>
      </c>
      <c r="F57" s="11">
        <f t="shared" si="10"/>
        <v>0</v>
      </c>
      <c r="G57" s="13">
        <f t="shared" si="11"/>
        <v>0</v>
      </c>
      <c r="H57" s="19" t="str">
        <f t="shared" si="12"/>
        <v>GNDND</v>
      </c>
      <c r="I57" s="15" t="e">
        <f>VLOOKUP(H57,score!$A$1:$B$343,2,FALSE)</f>
        <v>#N/A</v>
      </c>
      <c r="J57" s="2" t="str">
        <f>IF(ISERROR(data!K57/(data!J57*4)),"",data!K57/(data!J57*4))</f>
        <v/>
      </c>
      <c r="K57" s="3">
        <f>IF(data!I57=3,8,0)</f>
        <v>0</v>
      </c>
      <c r="L57" s="7">
        <f t="shared" si="13"/>
        <v>0</v>
      </c>
      <c r="M57">
        <f>(data!M57+(data!N57/60))*data!L57</f>
        <v>0</v>
      </c>
      <c r="N57" t="b">
        <f>IF(data!O57=1,1,IF(data!O57=2,0.7,IF(data!O57=3,0.7,IF(data!O57=4,0.3,IF(data!O57=5,0,FALSE)))))</f>
        <v>0</v>
      </c>
      <c r="O57">
        <f t="shared" si="14"/>
        <v>0</v>
      </c>
      <c r="P57" s="5">
        <f>(data!P57+(data!Q57/60))*data!L57+(data!R57+(data!S57/60))*(7-data!L57)</f>
        <v>0</v>
      </c>
      <c r="Q57">
        <f>data!T57+data!U57/60*7</f>
        <v>0</v>
      </c>
      <c r="R57">
        <f>data!V57+data!W57/60*7</f>
        <v>0</v>
      </c>
      <c r="S57" s="5">
        <f>(data!Y57+data!Z57/60)*data!X57</f>
        <v>0</v>
      </c>
      <c r="T57">
        <f>data!AA57+data!AB57</f>
        <v>0</v>
      </c>
      <c r="U57">
        <f>data!AC57*IF(data!AD57=1,1,0)+data!AE57*IF(data!AF57=1,1,0)</f>
        <v>0</v>
      </c>
      <c r="V57" t="b">
        <f>IF(data!AG57=1,1,IF(data!AG57=2,2,IF(data!AG57=3,3,IF(data!AG57=4,FALSE))))</f>
        <v>0</v>
      </c>
      <c r="W57" t="b">
        <f>IF(data!AH57=1,4,IF(data!AH57=2,5,IF(data!AH57=3,6,IF(data!AH57=4,7,FALSE))))</f>
        <v>0</v>
      </c>
      <c r="X57" t="b">
        <f>IF(data!AI57=1,4,IF(data!AI57=2,3,IF(data!AI57=3,2,IF(data!AI57=4,1,FALSE))))</f>
        <v>0</v>
      </c>
      <c r="Y57" t="b">
        <f>IF(data!AJ57=1,6,IF(data!AJ57=2,5,IF(data!AJ57=3,4,IF(data!AJ57=4,1,FALSE))))</f>
        <v>0</v>
      </c>
      <c r="Z57" t="b">
        <f>IF(data!AK57=1,4,IF(data!AK57=2,3,IF(data!AK57=3,2,IF(data!AK57=4,1,IF(data!AK57=5,2,FALSE)))))</f>
        <v>0</v>
      </c>
      <c r="AA57" t="b">
        <f>IF(data!AL57=1,6,IF(data!AL57=2,5,IF(data!AL57=3,4,IF(data!AL57=5,2,(IF(data!AL57=4,1,FALSE))))))</f>
        <v>0</v>
      </c>
    </row>
    <row r="58" spans="1:27" x14ac:dyDescent="0.15">
      <c r="A58" s="9" t="str">
        <f t="shared" si="5"/>
        <v>FALSE</v>
      </c>
      <c r="B58" s="9">
        <f t="shared" si="6"/>
        <v>7</v>
      </c>
      <c r="C58" s="11">
        <f t="shared" si="7"/>
        <v>0</v>
      </c>
      <c r="D58" s="11">
        <f t="shared" si="8"/>
        <v>0</v>
      </c>
      <c r="E58" s="9">
        <f t="shared" si="9"/>
        <v>7</v>
      </c>
      <c r="F58" s="11">
        <f t="shared" si="10"/>
        <v>0</v>
      </c>
      <c r="G58" s="13">
        <f t="shared" si="11"/>
        <v>0</v>
      </c>
      <c r="H58" s="19" t="str">
        <f t="shared" si="12"/>
        <v>GNDND</v>
      </c>
      <c r="I58" s="15" t="e">
        <f>VLOOKUP(H58,score!$A$1:$B$343,2,FALSE)</f>
        <v>#N/A</v>
      </c>
      <c r="J58" s="2" t="str">
        <f>IF(ISERROR(data!K58/(data!J58*4)),"",data!K58/(data!J58*4))</f>
        <v/>
      </c>
      <c r="K58" s="3">
        <f>IF(data!I58=3,8,0)</f>
        <v>0</v>
      </c>
      <c r="L58" s="7">
        <f t="shared" si="13"/>
        <v>0</v>
      </c>
      <c r="M58">
        <f>(data!M58+(data!N58/60))*data!L58</f>
        <v>0</v>
      </c>
      <c r="N58" t="b">
        <f>IF(data!O58=1,1,IF(data!O58=2,0.7,IF(data!O58=3,0.7,IF(data!O58=4,0.3,IF(data!O58=5,0,FALSE)))))</f>
        <v>0</v>
      </c>
      <c r="O58">
        <f t="shared" si="14"/>
        <v>0</v>
      </c>
      <c r="P58" s="5">
        <f>(data!P58+(data!Q58/60))*data!L58+(data!R58+(data!S58/60))*(7-data!L58)</f>
        <v>0</v>
      </c>
      <c r="Q58">
        <f>data!T58+data!U58/60*7</f>
        <v>0</v>
      </c>
      <c r="R58">
        <f>data!V58+data!W58/60*7</f>
        <v>0</v>
      </c>
      <c r="S58" s="5">
        <f>(data!Y58+data!Z58/60)*data!X58</f>
        <v>0</v>
      </c>
      <c r="T58">
        <f>data!AA58+data!AB58</f>
        <v>0</v>
      </c>
      <c r="U58">
        <f>data!AC58*IF(data!AD58=1,1,0)+data!AE58*IF(data!AF58=1,1,0)</f>
        <v>0</v>
      </c>
      <c r="V58" t="b">
        <f>IF(data!AG58=1,1,IF(data!AG58=2,2,IF(data!AG58=3,3,IF(data!AG58=4,FALSE))))</f>
        <v>0</v>
      </c>
      <c r="W58" t="b">
        <f>IF(data!AH58=1,4,IF(data!AH58=2,5,IF(data!AH58=3,6,IF(data!AH58=4,7,FALSE))))</f>
        <v>0</v>
      </c>
      <c r="X58" t="b">
        <f>IF(data!AI58=1,4,IF(data!AI58=2,3,IF(data!AI58=3,2,IF(data!AI58=4,1,FALSE))))</f>
        <v>0</v>
      </c>
      <c r="Y58" t="b">
        <f>IF(data!AJ58=1,6,IF(data!AJ58=2,5,IF(data!AJ58=3,4,IF(data!AJ58=4,1,FALSE))))</f>
        <v>0</v>
      </c>
      <c r="Z58" t="b">
        <f>IF(data!AK58=1,4,IF(data!AK58=2,3,IF(data!AK58=3,2,IF(data!AK58=4,1,IF(data!AK58=5,2,FALSE)))))</f>
        <v>0</v>
      </c>
      <c r="AA58" t="b">
        <f>IF(data!AL58=1,6,IF(data!AL58=2,5,IF(data!AL58=3,4,IF(data!AL58=5,2,(IF(data!AL58=4,1,FALSE))))))</f>
        <v>0</v>
      </c>
    </row>
    <row r="59" spans="1:27" x14ac:dyDescent="0.15">
      <c r="A59" s="9" t="str">
        <f t="shared" si="5"/>
        <v>FALSE</v>
      </c>
      <c r="B59" s="9">
        <f t="shared" si="6"/>
        <v>7</v>
      </c>
      <c r="C59" s="11">
        <f t="shared" si="7"/>
        <v>0</v>
      </c>
      <c r="D59" s="11">
        <f t="shared" si="8"/>
        <v>0</v>
      </c>
      <c r="E59" s="9">
        <f t="shared" si="9"/>
        <v>7</v>
      </c>
      <c r="F59" s="11">
        <f t="shared" si="10"/>
        <v>0</v>
      </c>
      <c r="G59" s="13">
        <f t="shared" si="11"/>
        <v>0</v>
      </c>
      <c r="H59" s="19" t="str">
        <f t="shared" si="12"/>
        <v>GNDND</v>
      </c>
      <c r="I59" s="15" t="e">
        <f>VLOOKUP(H59,score!$A$1:$B$343,2,FALSE)</f>
        <v>#N/A</v>
      </c>
      <c r="J59" s="2" t="str">
        <f>IF(ISERROR(data!K59/(data!J59*4)),"",data!K59/(data!J59*4))</f>
        <v/>
      </c>
      <c r="K59" s="3">
        <f>IF(data!I59=3,8,0)</f>
        <v>0</v>
      </c>
      <c r="L59" s="7">
        <f t="shared" si="13"/>
        <v>0</v>
      </c>
      <c r="M59">
        <f>(data!M59+(data!N59/60))*data!L59</f>
        <v>0</v>
      </c>
      <c r="N59" t="b">
        <f>IF(data!O59=1,1,IF(data!O59=2,0.7,IF(data!O59=3,0.7,IF(data!O59=4,0.3,IF(data!O59=5,0,FALSE)))))</f>
        <v>0</v>
      </c>
      <c r="O59">
        <f t="shared" si="14"/>
        <v>0</v>
      </c>
      <c r="P59" s="5">
        <f>(data!P59+(data!Q59/60))*data!L59+(data!R59+(data!S59/60))*(7-data!L59)</f>
        <v>0</v>
      </c>
      <c r="Q59">
        <f>data!T59+data!U59/60*7</f>
        <v>0</v>
      </c>
      <c r="R59">
        <f>data!V59+data!W59/60*7</f>
        <v>0</v>
      </c>
      <c r="S59" s="5">
        <f>(data!Y59+data!Z59/60)*data!X59</f>
        <v>0</v>
      </c>
      <c r="T59">
        <f>data!AA59+data!AB59</f>
        <v>0</v>
      </c>
      <c r="U59">
        <f>data!AC59*IF(data!AD59=1,1,0)+data!AE59*IF(data!AF59=1,1,0)</f>
        <v>0</v>
      </c>
      <c r="V59" t="b">
        <f>IF(data!AG59=1,1,IF(data!AG59=2,2,IF(data!AG59=3,3,IF(data!AG59=4,FALSE))))</f>
        <v>0</v>
      </c>
      <c r="W59" t="b">
        <f>IF(data!AH59=1,4,IF(data!AH59=2,5,IF(data!AH59=3,6,IF(data!AH59=4,7,FALSE))))</f>
        <v>0</v>
      </c>
      <c r="X59" t="b">
        <f>IF(data!AI59=1,4,IF(data!AI59=2,3,IF(data!AI59=3,2,IF(data!AI59=4,1,FALSE))))</f>
        <v>0</v>
      </c>
      <c r="Y59" t="b">
        <f>IF(data!AJ59=1,6,IF(data!AJ59=2,5,IF(data!AJ59=3,4,IF(data!AJ59=4,1,FALSE))))</f>
        <v>0</v>
      </c>
      <c r="Z59" t="b">
        <f>IF(data!AK59=1,4,IF(data!AK59=2,3,IF(data!AK59=3,2,IF(data!AK59=4,1,IF(data!AK59=5,2,FALSE)))))</f>
        <v>0</v>
      </c>
      <c r="AA59" t="b">
        <f>IF(data!AL59=1,6,IF(data!AL59=2,5,IF(data!AL59=3,4,IF(data!AL59=5,2,(IF(data!AL59=4,1,FALSE))))))</f>
        <v>0</v>
      </c>
    </row>
    <row r="60" spans="1:27" x14ac:dyDescent="0.15">
      <c r="A60" s="9" t="str">
        <f t="shared" si="5"/>
        <v>FALSE</v>
      </c>
      <c r="B60" s="9">
        <f t="shared" si="6"/>
        <v>7</v>
      </c>
      <c r="C60" s="11">
        <f t="shared" si="7"/>
        <v>0</v>
      </c>
      <c r="D60" s="11">
        <f t="shared" si="8"/>
        <v>0</v>
      </c>
      <c r="E60" s="9">
        <f t="shared" si="9"/>
        <v>7</v>
      </c>
      <c r="F60" s="11">
        <f t="shared" si="10"/>
        <v>0</v>
      </c>
      <c r="G60" s="13">
        <f t="shared" si="11"/>
        <v>0</v>
      </c>
      <c r="H60" s="19" t="str">
        <f t="shared" si="12"/>
        <v>GNDND</v>
      </c>
      <c r="I60" s="15" t="e">
        <f>VLOOKUP(H60,score!$A$1:$B$343,2,FALSE)</f>
        <v>#N/A</v>
      </c>
      <c r="J60" s="2" t="str">
        <f>IF(ISERROR(data!K60/(data!J60*4)),"",data!K60/(data!J60*4))</f>
        <v/>
      </c>
      <c r="K60" s="3">
        <f>IF(data!I60=3,8,0)</f>
        <v>0</v>
      </c>
      <c r="L60" s="7">
        <f t="shared" si="13"/>
        <v>0</v>
      </c>
      <c r="M60">
        <f>(data!M60+(data!N60/60))*data!L60</f>
        <v>0</v>
      </c>
      <c r="N60" t="b">
        <f>IF(data!O60=1,1,IF(data!O60=2,0.7,IF(data!O60=3,0.7,IF(data!O60=4,0.3,IF(data!O60=5,0,FALSE)))))</f>
        <v>0</v>
      </c>
      <c r="O60">
        <f t="shared" si="14"/>
        <v>0</v>
      </c>
      <c r="P60" s="5">
        <f>(data!P60+(data!Q60/60))*data!L60+(data!R60+(data!S60/60))*(7-data!L60)</f>
        <v>0</v>
      </c>
      <c r="Q60">
        <f>data!T60+data!U60/60*7</f>
        <v>0</v>
      </c>
      <c r="R60">
        <f>data!V60+data!W60/60*7</f>
        <v>0</v>
      </c>
      <c r="S60" s="5">
        <f>(data!Y60+data!Z60/60)*data!X60</f>
        <v>0</v>
      </c>
      <c r="T60">
        <f>data!AA60+data!AB60</f>
        <v>0</v>
      </c>
      <c r="U60">
        <f>data!AC60*IF(data!AD60=1,1,0)+data!AE60*IF(data!AF60=1,1,0)</f>
        <v>0</v>
      </c>
      <c r="V60" t="b">
        <f>IF(data!AG60=1,1,IF(data!AG60=2,2,IF(data!AG60=3,3,IF(data!AG60=4,FALSE))))</f>
        <v>0</v>
      </c>
      <c r="W60" t="b">
        <f>IF(data!AH60=1,4,IF(data!AH60=2,5,IF(data!AH60=3,6,IF(data!AH60=4,7,FALSE))))</f>
        <v>0</v>
      </c>
      <c r="X60" t="b">
        <f>IF(data!AI60=1,4,IF(data!AI60=2,3,IF(data!AI60=3,2,IF(data!AI60=4,1,FALSE))))</f>
        <v>0</v>
      </c>
      <c r="Y60" t="b">
        <f>IF(data!AJ60=1,6,IF(data!AJ60=2,5,IF(data!AJ60=3,4,IF(data!AJ60=4,1,FALSE))))</f>
        <v>0</v>
      </c>
      <c r="Z60" t="b">
        <f>IF(data!AK60=1,4,IF(data!AK60=2,3,IF(data!AK60=3,2,IF(data!AK60=4,1,IF(data!AK60=5,2,FALSE)))))</f>
        <v>0</v>
      </c>
      <c r="AA60" t="b">
        <f>IF(data!AL60=1,6,IF(data!AL60=2,5,IF(data!AL60=3,4,IF(data!AL60=5,2,(IF(data!AL60=4,1,FALSE))))))</f>
        <v>0</v>
      </c>
    </row>
    <row r="61" spans="1:27" x14ac:dyDescent="0.15">
      <c r="A61" s="9" t="str">
        <f t="shared" si="5"/>
        <v>FALSE</v>
      </c>
      <c r="B61" s="9">
        <f t="shared" si="6"/>
        <v>7</v>
      </c>
      <c r="C61" s="11">
        <f t="shared" si="7"/>
        <v>0</v>
      </c>
      <c r="D61" s="11">
        <f t="shared" si="8"/>
        <v>0</v>
      </c>
      <c r="E61" s="9">
        <f t="shared" si="9"/>
        <v>7</v>
      </c>
      <c r="F61" s="11">
        <f t="shared" si="10"/>
        <v>0</v>
      </c>
      <c r="G61" s="13">
        <f t="shared" si="11"/>
        <v>0</v>
      </c>
      <c r="H61" s="19" t="str">
        <f t="shared" si="12"/>
        <v>GNDND</v>
      </c>
      <c r="I61" s="15" t="e">
        <f>VLOOKUP(H61,score!$A$1:$B$343,2,FALSE)</f>
        <v>#N/A</v>
      </c>
      <c r="J61" s="2" t="str">
        <f>IF(ISERROR(data!K61/(data!J61*4)),"",data!K61/(data!J61*4))</f>
        <v/>
      </c>
      <c r="K61" s="3">
        <f>IF(data!I61=3,8,0)</f>
        <v>0</v>
      </c>
      <c r="L61" s="7">
        <f t="shared" si="13"/>
        <v>0</v>
      </c>
      <c r="M61">
        <f>(data!M61+(data!N61/60))*data!L61</f>
        <v>0</v>
      </c>
      <c r="N61" t="b">
        <f>IF(data!O61=1,1,IF(data!O61=2,0.7,IF(data!O61=3,0.7,IF(data!O61=4,0.3,IF(data!O61=5,0,FALSE)))))</f>
        <v>0</v>
      </c>
      <c r="O61">
        <f t="shared" si="14"/>
        <v>0</v>
      </c>
      <c r="P61" s="5">
        <f>(data!P61+(data!Q61/60))*data!L61+(data!R61+(data!S61/60))*(7-data!L61)</f>
        <v>0</v>
      </c>
      <c r="Q61">
        <f>data!T61+data!U61/60*7</f>
        <v>0</v>
      </c>
      <c r="R61">
        <f>data!V61+data!W61/60*7</f>
        <v>0</v>
      </c>
      <c r="S61" s="5">
        <f>(data!Y61+data!Z61/60)*data!X61</f>
        <v>0</v>
      </c>
      <c r="T61">
        <f>data!AA61+data!AB61</f>
        <v>0</v>
      </c>
      <c r="U61">
        <f>data!AC61*IF(data!AD61=1,1,0)+data!AE61*IF(data!AF61=1,1,0)</f>
        <v>0</v>
      </c>
      <c r="V61" t="b">
        <f>IF(data!AG61=1,1,IF(data!AG61=2,2,IF(data!AG61=3,3,IF(data!AG61=4,FALSE))))</f>
        <v>0</v>
      </c>
      <c r="W61" t="b">
        <f>IF(data!AH61=1,4,IF(data!AH61=2,5,IF(data!AH61=3,6,IF(data!AH61=4,7,FALSE))))</f>
        <v>0</v>
      </c>
      <c r="X61" t="b">
        <f>IF(data!AI61=1,4,IF(data!AI61=2,3,IF(data!AI61=3,2,IF(data!AI61=4,1,FALSE))))</f>
        <v>0</v>
      </c>
      <c r="Y61" t="b">
        <f>IF(data!AJ61=1,6,IF(data!AJ61=2,5,IF(data!AJ61=3,4,IF(data!AJ61=4,1,FALSE))))</f>
        <v>0</v>
      </c>
      <c r="Z61" t="b">
        <f>IF(data!AK61=1,4,IF(data!AK61=2,3,IF(data!AK61=3,2,IF(data!AK61=4,1,IF(data!AK61=5,2,FALSE)))))</f>
        <v>0</v>
      </c>
      <c r="AA61" t="b">
        <f>IF(data!AL61=1,6,IF(data!AL61=2,5,IF(data!AL61=3,4,IF(data!AL61=5,2,(IF(data!AL61=4,1,FALSE))))))</f>
        <v>0</v>
      </c>
    </row>
    <row r="62" spans="1:27" x14ac:dyDescent="0.15">
      <c r="A62" s="9" t="str">
        <f t="shared" si="5"/>
        <v>FALSE</v>
      </c>
      <c r="B62" s="9">
        <f t="shared" si="6"/>
        <v>7</v>
      </c>
      <c r="C62" s="11">
        <f t="shared" si="7"/>
        <v>0</v>
      </c>
      <c r="D62" s="11">
        <f t="shared" si="8"/>
        <v>0</v>
      </c>
      <c r="E62" s="9">
        <f t="shared" si="9"/>
        <v>7</v>
      </c>
      <c r="F62" s="11">
        <f t="shared" si="10"/>
        <v>0</v>
      </c>
      <c r="G62" s="13">
        <f t="shared" si="11"/>
        <v>0</v>
      </c>
      <c r="H62" s="19" t="str">
        <f t="shared" si="12"/>
        <v>GNDND</v>
      </c>
      <c r="I62" s="15" t="e">
        <f>VLOOKUP(H62,score!$A$1:$B$343,2,FALSE)</f>
        <v>#N/A</v>
      </c>
      <c r="J62" s="2" t="str">
        <f>IF(ISERROR(data!K62/(data!J62*4)),"",data!K62/(data!J62*4))</f>
        <v/>
      </c>
      <c r="K62" s="3">
        <f>IF(data!I62=3,8,0)</f>
        <v>0</v>
      </c>
      <c r="L62" s="7">
        <f t="shared" si="13"/>
        <v>0</v>
      </c>
      <c r="M62">
        <f>(data!M62+(data!N62/60))*data!L62</f>
        <v>0</v>
      </c>
      <c r="N62" t="b">
        <f>IF(data!O62=1,1,IF(data!O62=2,0.7,IF(data!O62=3,0.7,IF(data!O62=4,0.3,IF(data!O62=5,0,FALSE)))))</f>
        <v>0</v>
      </c>
      <c r="O62">
        <f t="shared" si="14"/>
        <v>0</v>
      </c>
      <c r="P62" s="5">
        <f>(data!P62+(data!Q62/60))*data!L62+(data!R62+(data!S62/60))*(7-data!L62)</f>
        <v>0</v>
      </c>
      <c r="Q62">
        <f>data!T62+data!U62/60*7</f>
        <v>0</v>
      </c>
      <c r="R62">
        <f>data!V62+data!W62/60*7</f>
        <v>0</v>
      </c>
      <c r="S62" s="5">
        <f>(data!Y62+data!Z62/60)*data!X62</f>
        <v>0</v>
      </c>
      <c r="T62">
        <f>data!AA62+data!AB62</f>
        <v>0</v>
      </c>
      <c r="U62">
        <f>data!AC62*IF(data!AD62=1,1,0)+data!AE62*IF(data!AF62=1,1,0)</f>
        <v>0</v>
      </c>
      <c r="V62" t="b">
        <f>IF(data!AG62=1,1,IF(data!AG62=2,2,IF(data!AG62=3,3,IF(data!AG62=4,FALSE))))</f>
        <v>0</v>
      </c>
      <c r="W62" t="b">
        <f>IF(data!AH62=1,4,IF(data!AH62=2,5,IF(data!AH62=3,6,IF(data!AH62=4,7,FALSE))))</f>
        <v>0</v>
      </c>
      <c r="X62" t="b">
        <f>IF(data!AI62=1,4,IF(data!AI62=2,3,IF(data!AI62=3,2,IF(data!AI62=4,1,FALSE))))</f>
        <v>0</v>
      </c>
      <c r="Y62" t="b">
        <f>IF(data!AJ62=1,6,IF(data!AJ62=2,5,IF(data!AJ62=3,4,IF(data!AJ62=4,1,FALSE))))</f>
        <v>0</v>
      </c>
      <c r="Z62" t="b">
        <f>IF(data!AK62=1,4,IF(data!AK62=2,3,IF(data!AK62=3,2,IF(data!AK62=4,1,IF(data!AK62=5,2,FALSE)))))</f>
        <v>0</v>
      </c>
      <c r="AA62" t="b">
        <f>IF(data!AL62=1,6,IF(data!AL62=2,5,IF(data!AL62=3,4,IF(data!AL62=5,2,(IF(data!AL62=4,1,FALSE))))))</f>
        <v>0</v>
      </c>
    </row>
    <row r="63" spans="1:27" x14ac:dyDescent="0.15">
      <c r="A63" s="9" t="str">
        <f t="shared" si="5"/>
        <v>FALSE</v>
      </c>
      <c r="B63" s="9">
        <f t="shared" si="6"/>
        <v>7</v>
      </c>
      <c r="C63" s="11">
        <f t="shared" si="7"/>
        <v>0</v>
      </c>
      <c r="D63" s="11">
        <f t="shared" si="8"/>
        <v>0</v>
      </c>
      <c r="E63" s="9">
        <f t="shared" si="9"/>
        <v>7</v>
      </c>
      <c r="F63" s="11">
        <f t="shared" si="10"/>
        <v>0</v>
      </c>
      <c r="G63" s="13">
        <f t="shared" si="11"/>
        <v>0</v>
      </c>
      <c r="H63" s="19" t="str">
        <f t="shared" si="12"/>
        <v>GNDND</v>
      </c>
      <c r="I63" s="15" t="e">
        <f>VLOOKUP(H63,score!$A$1:$B$343,2,FALSE)</f>
        <v>#N/A</v>
      </c>
      <c r="J63" s="2" t="str">
        <f>IF(ISERROR(data!K63/(data!J63*4)),"",data!K63/(data!J63*4))</f>
        <v/>
      </c>
      <c r="K63" s="3">
        <f>IF(data!I63=3,8,0)</f>
        <v>0</v>
      </c>
      <c r="L63" s="7">
        <f t="shared" si="13"/>
        <v>0</v>
      </c>
      <c r="M63">
        <f>(data!M63+(data!N63/60))*data!L63</f>
        <v>0</v>
      </c>
      <c r="N63" t="b">
        <f>IF(data!O63=1,1,IF(data!O63=2,0.7,IF(data!O63=3,0.7,IF(data!O63=4,0.3,IF(data!O63=5,0,FALSE)))))</f>
        <v>0</v>
      </c>
      <c r="O63">
        <f t="shared" si="14"/>
        <v>0</v>
      </c>
      <c r="P63" s="5">
        <f>(data!P63+(data!Q63/60))*data!L63+(data!R63+(data!S63/60))*(7-data!L63)</f>
        <v>0</v>
      </c>
      <c r="Q63">
        <f>data!T63+data!U63/60*7</f>
        <v>0</v>
      </c>
      <c r="R63">
        <f>data!V63+data!W63/60*7</f>
        <v>0</v>
      </c>
      <c r="S63" s="5">
        <f>(data!Y63+data!Z63/60)*data!X63</f>
        <v>0</v>
      </c>
      <c r="T63">
        <f>data!AA63+data!AB63</f>
        <v>0</v>
      </c>
      <c r="U63">
        <f>data!AC63*IF(data!AD63=1,1,0)+data!AE63*IF(data!AF63=1,1,0)</f>
        <v>0</v>
      </c>
      <c r="V63" t="b">
        <f>IF(data!AG63=1,1,IF(data!AG63=2,2,IF(data!AG63=3,3,IF(data!AG63=4,FALSE))))</f>
        <v>0</v>
      </c>
      <c r="W63" t="b">
        <f>IF(data!AH63=1,4,IF(data!AH63=2,5,IF(data!AH63=3,6,IF(data!AH63=4,7,FALSE))))</f>
        <v>0</v>
      </c>
      <c r="X63" t="b">
        <f>IF(data!AI63=1,4,IF(data!AI63=2,3,IF(data!AI63=3,2,IF(data!AI63=4,1,FALSE))))</f>
        <v>0</v>
      </c>
      <c r="Y63" t="b">
        <f>IF(data!AJ63=1,6,IF(data!AJ63=2,5,IF(data!AJ63=3,4,IF(data!AJ63=4,1,FALSE))))</f>
        <v>0</v>
      </c>
      <c r="Z63" t="b">
        <f>IF(data!AK63=1,4,IF(data!AK63=2,3,IF(data!AK63=3,2,IF(data!AK63=4,1,IF(data!AK63=5,2,FALSE)))))</f>
        <v>0</v>
      </c>
      <c r="AA63" t="b">
        <f>IF(data!AL63=1,6,IF(data!AL63=2,5,IF(data!AL63=3,4,IF(data!AL63=5,2,(IF(data!AL63=4,1,FALSE))))))</f>
        <v>0</v>
      </c>
    </row>
    <row r="64" spans="1:27" x14ac:dyDescent="0.15">
      <c r="A64" s="9" t="str">
        <f t="shared" si="5"/>
        <v>FALSE</v>
      </c>
      <c r="B64" s="9">
        <f t="shared" si="6"/>
        <v>7</v>
      </c>
      <c r="C64" s="11">
        <f t="shared" si="7"/>
        <v>0</v>
      </c>
      <c r="D64" s="11">
        <f t="shared" si="8"/>
        <v>0</v>
      </c>
      <c r="E64" s="9">
        <f t="shared" si="9"/>
        <v>7</v>
      </c>
      <c r="F64" s="11">
        <f t="shared" si="10"/>
        <v>0</v>
      </c>
      <c r="G64" s="13">
        <f t="shared" si="11"/>
        <v>0</v>
      </c>
      <c r="H64" s="19" t="str">
        <f t="shared" si="12"/>
        <v>GNDND</v>
      </c>
      <c r="I64" s="15" t="e">
        <f>VLOOKUP(H64,score!$A$1:$B$343,2,FALSE)</f>
        <v>#N/A</v>
      </c>
      <c r="J64" s="2" t="str">
        <f>IF(ISERROR(data!K64/(data!J64*4)),"",data!K64/(data!J64*4))</f>
        <v/>
      </c>
      <c r="K64" s="3">
        <f>IF(data!I64=3,8,0)</f>
        <v>0</v>
      </c>
      <c r="L64" s="7">
        <f t="shared" si="13"/>
        <v>0</v>
      </c>
      <c r="M64">
        <f>(data!M64+(data!N64/60))*data!L64</f>
        <v>0</v>
      </c>
      <c r="N64" t="b">
        <f>IF(data!O64=1,1,IF(data!O64=2,0.7,IF(data!O64=3,0.7,IF(data!O64=4,0.3,IF(data!O64=5,0,FALSE)))))</f>
        <v>0</v>
      </c>
      <c r="O64">
        <f t="shared" si="14"/>
        <v>0</v>
      </c>
      <c r="P64" s="5">
        <f>(data!P64+(data!Q64/60))*data!L64+(data!R64+(data!S64/60))*(7-data!L64)</f>
        <v>0</v>
      </c>
      <c r="Q64">
        <f>data!T64+data!U64/60*7</f>
        <v>0</v>
      </c>
      <c r="R64">
        <f>data!V64+data!W64/60*7</f>
        <v>0</v>
      </c>
      <c r="S64" s="5">
        <f>(data!Y64+data!Z64/60)*data!X64</f>
        <v>0</v>
      </c>
      <c r="T64">
        <f>data!AA64+data!AB64</f>
        <v>0</v>
      </c>
      <c r="U64">
        <f>data!AC64*IF(data!AD64=1,1,0)+data!AE64*IF(data!AF64=1,1,0)</f>
        <v>0</v>
      </c>
      <c r="V64" t="b">
        <f>IF(data!AG64=1,1,IF(data!AG64=2,2,IF(data!AG64=3,3,IF(data!AG64=4,FALSE))))</f>
        <v>0</v>
      </c>
      <c r="W64" t="b">
        <f>IF(data!AH64=1,4,IF(data!AH64=2,5,IF(data!AH64=3,6,IF(data!AH64=4,7,FALSE))))</f>
        <v>0</v>
      </c>
      <c r="X64" t="b">
        <f>IF(data!AI64=1,4,IF(data!AI64=2,3,IF(data!AI64=3,2,IF(data!AI64=4,1,FALSE))))</f>
        <v>0</v>
      </c>
      <c r="Y64" t="b">
        <f>IF(data!AJ64=1,6,IF(data!AJ64=2,5,IF(data!AJ64=3,4,IF(data!AJ64=4,1,FALSE))))</f>
        <v>0</v>
      </c>
      <c r="Z64" t="b">
        <f>IF(data!AK64=1,4,IF(data!AK64=2,3,IF(data!AK64=3,2,IF(data!AK64=4,1,IF(data!AK64=5,2,FALSE)))))</f>
        <v>0</v>
      </c>
      <c r="AA64" t="b">
        <f>IF(data!AL64=1,6,IF(data!AL64=2,5,IF(data!AL64=3,4,IF(data!AL64=5,2,(IF(data!AL64=4,1,FALSE))))))</f>
        <v>0</v>
      </c>
    </row>
    <row r="65" spans="1:27" x14ac:dyDescent="0.15">
      <c r="A65" s="9" t="str">
        <f t="shared" si="5"/>
        <v>FALSE</v>
      </c>
      <c r="B65" s="9">
        <f t="shared" si="6"/>
        <v>7</v>
      </c>
      <c r="C65" s="11">
        <f t="shared" si="7"/>
        <v>0</v>
      </c>
      <c r="D65" s="11">
        <f t="shared" si="8"/>
        <v>0</v>
      </c>
      <c r="E65" s="9">
        <f t="shared" si="9"/>
        <v>7</v>
      </c>
      <c r="F65" s="11">
        <f t="shared" si="10"/>
        <v>0</v>
      </c>
      <c r="G65" s="13">
        <f t="shared" si="11"/>
        <v>0</v>
      </c>
      <c r="H65" s="19" t="str">
        <f t="shared" si="12"/>
        <v>GNDND</v>
      </c>
      <c r="I65" s="15" t="e">
        <f>VLOOKUP(H65,score!$A$1:$B$343,2,FALSE)</f>
        <v>#N/A</v>
      </c>
      <c r="J65" s="2" t="str">
        <f>IF(ISERROR(data!K65/(data!J65*4)),"",data!K65/(data!J65*4))</f>
        <v/>
      </c>
      <c r="K65" s="3">
        <f>IF(data!I65=3,8,0)</f>
        <v>0</v>
      </c>
      <c r="L65" s="7">
        <f t="shared" si="13"/>
        <v>0</v>
      </c>
      <c r="M65">
        <f>(data!M65+(data!N65/60))*data!L65</f>
        <v>0</v>
      </c>
      <c r="N65" t="b">
        <f>IF(data!O65=1,1,IF(data!O65=2,0.7,IF(data!O65=3,0.7,IF(data!O65=4,0.3,IF(data!O65=5,0,FALSE)))))</f>
        <v>0</v>
      </c>
      <c r="O65">
        <f t="shared" si="14"/>
        <v>0</v>
      </c>
      <c r="P65" s="5">
        <f>(data!P65+(data!Q65/60))*data!L65+(data!R65+(data!S65/60))*(7-data!L65)</f>
        <v>0</v>
      </c>
      <c r="Q65">
        <f>data!T65+data!U65/60*7</f>
        <v>0</v>
      </c>
      <c r="R65">
        <f>data!V65+data!W65/60*7</f>
        <v>0</v>
      </c>
      <c r="S65" s="5">
        <f>(data!Y65+data!Z65/60)*data!X65</f>
        <v>0</v>
      </c>
      <c r="T65">
        <f>data!AA65+data!AB65</f>
        <v>0</v>
      </c>
      <c r="U65">
        <f>data!AC65*IF(data!AD65=1,1,0)+data!AE65*IF(data!AF65=1,1,0)</f>
        <v>0</v>
      </c>
      <c r="V65" t="b">
        <f>IF(data!AG65=1,1,IF(data!AG65=2,2,IF(data!AG65=3,3,IF(data!AG65=4,FALSE))))</f>
        <v>0</v>
      </c>
      <c r="W65" t="b">
        <f>IF(data!AH65=1,4,IF(data!AH65=2,5,IF(data!AH65=3,6,IF(data!AH65=4,7,FALSE))))</f>
        <v>0</v>
      </c>
      <c r="X65" t="b">
        <f>IF(data!AI65=1,4,IF(data!AI65=2,3,IF(data!AI65=3,2,IF(data!AI65=4,1,FALSE))))</f>
        <v>0</v>
      </c>
      <c r="Y65" t="b">
        <f>IF(data!AJ65=1,6,IF(data!AJ65=2,5,IF(data!AJ65=3,4,IF(data!AJ65=4,1,FALSE))))</f>
        <v>0</v>
      </c>
      <c r="Z65" t="b">
        <f>IF(data!AK65=1,4,IF(data!AK65=2,3,IF(data!AK65=3,2,IF(data!AK65=4,1,IF(data!AK65=5,2,FALSE)))))</f>
        <v>0</v>
      </c>
      <c r="AA65" t="b">
        <f>IF(data!AL65=1,6,IF(data!AL65=2,5,IF(data!AL65=3,4,IF(data!AL65=5,2,(IF(data!AL65=4,1,FALSE))))))</f>
        <v>0</v>
      </c>
    </row>
    <row r="66" spans="1:27" x14ac:dyDescent="0.15">
      <c r="A66" s="9" t="str">
        <f t="shared" si="5"/>
        <v>FALSE</v>
      </c>
      <c r="B66" s="9">
        <f t="shared" si="6"/>
        <v>7</v>
      </c>
      <c r="C66" s="11">
        <f t="shared" si="7"/>
        <v>0</v>
      </c>
      <c r="D66" s="11">
        <f t="shared" si="8"/>
        <v>0</v>
      </c>
      <c r="E66" s="9">
        <f t="shared" si="9"/>
        <v>7</v>
      </c>
      <c r="F66" s="11">
        <f t="shared" si="10"/>
        <v>0</v>
      </c>
      <c r="G66" s="13">
        <f t="shared" si="11"/>
        <v>0</v>
      </c>
      <c r="H66" s="19" t="str">
        <f t="shared" si="12"/>
        <v>GNDND</v>
      </c>
      <c r="I66" s="15" t="e">
        <f>VLOOKUP(H66,score!$A$1:$B$343,2,FALSE)</f>
        <v>#N/A</v>
      </c>
      <c r="J66" s="2" t="str">
        <f>IF(ISERROR(data!K66/(data!J66*4)),"",data!K66/(data!J66*4))</f>
        <v/>
      </c>
      <c r="K66" s="3">
        <f>IF(data!I66=3,8,0)</f>
        <v>0</v>
      </c>
      <c r="L66" s="7">
        <f t="shared" si="13"/>
        <v>0</v>
      </c>
      <c r="M66">
        <f>(data!M66+(data!N66/60))*data!L66</f>
        <v>0</v>
      </c>
      <c r="N66" t="b">
        <f>IF(data!O66=1,1,IF(data!O66=2,0.7,IF(data!O66=3,0.7,IF(data!O66=4,0.3,IF(data!O66=5,0,FALSE)))))</f>
        <v>0</v>
      </c>
      <c r="O66">
        <f t="shared" si="14"/>
        <v>0</v>
      </c>
      <c r="P66" s="5">
        <f>(data!P66+(data!Q66/60))*data!L66+(data!R66+(data!S66/60))*(7-data!L66)</f>
        <v>0</v>
      </c>
      <c r="Q66">
        <f>data!T66+data!U66/60*7</f>
        <v>0</v>
      </c>
      <c r="R66">
        <f>data!V66+data!W66/60*7</f>
        <v>0</v>
      </c>
      <c r="S66" s="5">
        <f>(data!Y66+data!Z66/60)*data!X66</f>
        <v>0</v>
      </c>
      <c r="T66">
        <f>data!AA66+data!AB66</f>
        <v>0</v>
      </c>
      <c r="U66">
        <f>data!AC66*IF(data!AD66=1,1,0)+data!AE66*IF(data!AF66=1,1,0)</f>
        <v>0</v>
      </c>
      <c r="V66" t="b">
        <f>IF(data!AG66=1,1,IF(data!AG66=2,2,IF(data!AG66=3,3,IF(data!AG66=4,FALSE))))</f>
        <v>0</v>
      </c>
      <c r="W66" t="b">
        <f>IF(data!AH66=1,4,IF(data!AH66=2,5,IF(data!AH66=3,6,IF(data!AH66=4,7,FALSE))))</f>
        <v>0</v>
      </c>
      <c r="X66" t="b">
        <f>IF(data!AI66=1,4,IF(data!AI66=2,3,IF(data!AI66=3,2,IF(data!AI66=4,1,FALSE))))</f>
        <v>0</v>
      </c>
      <c r="Y66" t="b">
        <f>IF(data!AJ66=1,6,IF(data!AJ66=2,5,IF(data!AJ66=3,4,IF(data!AJ66=4,1,FALSE))))</f>
        <v>0</v>
      </c>
      <c r="Z66" t="b">
        <f>IF(data!AK66=1,4,IF(data!AK66=2,3,IF(data!AK66=3,2,IF(data!AK66=4,1,IF(data!AK66=5,2,FALSE)))))</f>
        <v>0</v>
      </c>
      <c r="AA66" t="b">
        <f>IF(data!AL66=1,6,IF(data!AL66=2,5,IF(data!AL66=3,4,IF(data!AL66=5,2,(IF(data!AL66=4,1,FALSE))))))</f>
        <v>0</v>
      </c>
    </row>
    <row r="67" spans="1:27" x14ac:dyDescent="0.15">
      <c r="A67" s="9" t="str">
        <f t="shared" si="5"/>
        <v>FALSE</v>
      </c>
      <c r="B67" s="9">
        <f t="shared" si="6"/>
        <v>7</v>
      </c>
      <c r="C67" s="11">
        <f t="shared" si="7"/>
        <v>0</v>
      </c>
      <c r="D67" s="11">
        <f t="shared" si="8"/>
        <v>0</v>
      </c>
      <c r="E67" s="9">
        <f t="shared" si="9"/>
        <v>7</v>
      </c>
      <c r="F67" s="11">
        <f t="shared" si="10"/>
        <v>0</v>
      </c>
      <c r="G67" s="13">
        <f t="shared" si="11"/>
        <v>0</v>
      </c>
      <c r="H67" s="19" t="str">
        <f t="shared" si="12"/>
        <v>GNDND</v>
      </c>
      <c r="I67" s="15" t="e">
        <f>VLOOKUP(H67,score!$A$1:$B$343,2,FALSE)</f>
        <v>#N/A</v>
      </c>
      <c r="J67" s="2" t="str">
        <f>IF(ISERROR(data!K67/(data!J67*4)),"",data!K67/(data!J67*4))</f>
        <v/>
      </c>
      <c r="K67" s="3">
        <f>IF(data!I67=3,8,0)</f>
        <v>0</v>
      </c>
      <c r="L67" s="7">
        <f t="shared" si="13"/>
        <v>0</v>
      </c>
      <c r="M67">
        <f>(data!M67+(data!N67/60))*data!L67</f>
        <v>0</v>
      </c>
      <c r="N67" t="b">
        <f>IF(data!O67=1,1,IF(data!O67=2,0.7,IF(data!O67=3,0.7,IF(data!O67=4,0.3,IF(data!O67=5,0,FALSE)))))</f>
        <v>0</v>
      </c>
      <c r="O67">
        <f t="shared" si="14"/>
        <v>0</v>
      </c>
      <c r="P67" s="5">
        <f>(data!P67+(data!Q67/60))*data!L67+(data!R67+(data!S67/60))*(7-data!L67)</f>
        <v>0</v>
      </c>
      <c r="Q67">
        <f>data!T67+data!U67/60*7</f>
        <v>0</v>
      </c>
      <c r="R67">
        <f>data!V67+data!W67/60*7</f>
        <v>0</v>
      </c>
      <c r="S67" s="5">
        <f>(data!Y67+data!Z67/60)*data!X67</f>
        <v>0</v>
      </c>
      <c r="T67">
        <f>data!AA67+data!AB67</f>
        <v>0</v>
      </c>
      <c r="U67">
        <f>data!AC67*IF(data!AD67=1,1,0)+data!AE67*IF(data!AF67=1,1,0)</f>
        <v>0</v>
      </c>
      <c r="V67" t="b">
        <f>IF(data!AG67=1,1,IF(data!AG67=2,2,IF(data!AG67=3,3,IF(data!AG67=4,FALSE))))</f>
        <v>0</v>
      </c>
      <c r="W67" t="b">
        <f>IF(data!AH67=1,4,IF(data!AH67=2,5,IF(data!AH67=3,6,IF(data!AH67=4,7,FALSE))))</f>
        <v>0</v>
      </c>
      <c r="X67" t="b">
        <f>IF(data!AI67=1,4,IF(data!AI67=2,3,IF(data!AI67=3,2,IF(data!AI67=4,1,FALSE))))</f>
        <v>0</v>
      </c>
      <c r="Y67" t="b">
        <f>IF(data!AJ67=1,6,IF(data!AJ67=2,5,IF(data!AJ67=3,4,IF(data!AJ67=4,1,FALSE))))</f>
        <v>0</v>
      </c>
      <c r="Z67" t="b">
        <f>IF(data!AK67=1,4,IF(data!AK67=2,3,IF(data!AK67=3,2,IF(data!AK67=4,1,IF(data!AK67=5,2,FALSE)))))</f>
        <v>0</v>
      </c>
      <c r="AA67" t="b">
        <f>IF(data!AL67=1,6,IF(data!AL67=2,5,IF(data!AL67=3,4,IF(data!AL67=5,2,(IF(data!AL67=4,1,FALSE))))))</f>
        <v>0</v>
      </c>
    </row>
    <row r="68" spans="1:27" x14ac:dyDescent="0.15">
      <c r="A68" s="9" t="str">
        <f t="shared" ref="A68:A131" si="15">IF(K68=8,8,IF(K68=9,"ND",(IF(J68=0,"ND",IF(J68&lt;0.05,1,IF(J68&lt;0.1,2,IF(J68&lt;0.2,3,IF(J68&lt;0.4,4,IF(J68&lt;0.6,5,IF(J68&lt;1,6,IF(J68=1,7,"FALSE")))))))))))</f>
        <v>FALSE</v>
      </c>
      <c r="B68" s="9">
        <f t="shared" ref="B68:B131" si="16">IF(L68&gt;=50,1,IF(L68&gt;=40,2,IF(L68&gt;=30,3,IF(L68&gt;=15,4,IF(L68&gt;=5,5,IF(L68&gt;0,6,IF(L68=0,7,FALSE)))))))</f>
        <v>7</v>
      </c>
      <c r="C68" s="11">
        <f t="shared" ref="C68:C131" si="17">MIN(V68,W68)</f>
        <v>0</v>
      </c>
      <c r="D68" s="11">
        <f t="shared" ref="D68:D131" si="18">MAX(X68,Y68)</f>
        <v>0</v>
      </c>
      <c r="E68" s="9">
        <f t="shared" ref="E68:E131" si="19">MIN(A68:B68)</f>
        <v>7</v>
      </c>
      <c r="F68" s="11">
        <f t="shared" ref="F68:F131" si="20">MAX(C68,D68)</f>
        <v>0</v>
      </c>
      <c r="G68" s="13">
        <f t="shared" ref="G68:G131" si="21">MIN(Z68,AA68)</f>
        <v>0</v>
      </c>
      <c r="H68" s="19" t="str">
        <f t="shared" ref="H68:H131" si="22">IF(E68=1,"A",IF(E68=2,"B",IF(E68=3,"C",IF(E68=4,"D",IF(E68=5,"E",IF(E68=6,"F",IF(E68=7,"G","ND")))))))&amp;IF(F68=1,"A",IF(F68=2,"B",IF(F68=3,"C",IF(F68=4,"D",IF(F68=5,"E",IF(F68=6,"F",IF(F68=7,"G","ND")))))))&amp;IF(G68=1,"A",IF(G68=2,"B",IF(G68=3,"C",IF(G68=4,"D",IF(G68=5,"E",IF(G68=6,"F",IF(G68=7,"G","ND")))))))</f>
        <v>GNDND</v>
      </c>
      <c r="I68" s="15" t="e">
        <f>VLOOKUP(H68,score!$A$1:$B$343,2,FALSE)</f>
        <v>#N/A</v>
      </c>
      <c r="J68" s="2" t="str">
        <f>IF(ISERROR(data!K68/(data!J68*4)),"",data!K68/(data!J68*4))</f>
        <v/>
      </c>
      <c r="K68" s="3">
        <f>IF(data!I68=3,8,0)</f>
        <v>0</v>
      </c>
      <c r="L68" s="7">
        <f t="shared" ref="L68:L131" si="23">O68+P68+Q68+R68+S68+(T68*0.3)+U68</f>
        <v>0</v>
      </c>
      <c r="M68">
        <f>(data!M68+(data!N68/60))*data!L68</f>
        <v>0</v>
      </c>
      <c r="N68" t="b">
        <f>IF(data!O68=1,1,IF(data!O68=2,0.7,IF(data!O68=3,0.7,IF(data!O68=4,0.3,IF(data!O68=5,0,FALSE)))))</f>
        <v>0</v>
      </c>
      <c r="O68">
        <f t="shared" ref="O68:O131" si="24">M68*N68</f>
        <v>0</v>
      </c>
      <c r="P68" s="5">
        <f>(data!P68+(data!Q68/60))*data!L68+(data!R68+(data!S68/60))*(7-data!L68)</f>
        <v>0</v>
      </c>
      <c r="Q68">
        <f>data!T68+data!U68/60*7</f>
        <v>0</v>
      </c>
      <c r="R68">
        <f>data!V68+data!W68/60*7</f>
        <v>0</v>
      </c>
      <c r="S68" s="5">
        <f>(data!Y68+data!Z68/60)*data!X68</f>
        <v>0</v>
      </c>
      <c r="T68">
        <f>data!AA68+data!AB68</f>
        <v>0</v>
      </c>
      <c r="U68">
        <f>data!AC68*IF(data!AD68=1,1,0)+data!AE68*IF(data!AF68=1,1,0)</f>
        <v>0</v>
      </c>
      <c r="V68" t="b">
        <f>IF(data!AG68=1,1,IF(data!AG68=2,2,IF(data!AG68=3,3,IF(data!AG68=4,FALSE))))</f>
        <v>0</v>
      </c>
      <c r="W68" t="b">
        <f>IF(data!AH68=1,4,IF(data!AH68=2,5,IF(data!AH68=3,6,IF(data!AH68=4,7,FALSE))))</f>
        <v>0</v>
      </c>
      <c r="X68" t="b">
        <f>IF(data!AI68=1,4,IF(data!AI68=2,3,IF(data!AI68=3,2,IF(data!AI68=4,1,FALSE))))</f>
        <v>0</v>
      </c>
      <c r="Y68" t="b">
        <f>IF(data!AJ68=1,6,IF(data!AJ68=2,5,IF(data!AJ68=3,4,IF(data!AJ68=4,1,FALSE))))</f>
        <v>0</v>
      </c>
      <c r="Z68" t="b">
        <f>IF(data!AK68=1,4,IF(data!AK68=2,3,IF(data!AK68=3,2,IF(data!AK68=4,1,IF(data!AK68=5,2,FALSE)))))</f>
        <v>0</v>
      </c>
      <c r="AA68" t="b">
        <f>IF(data!AL68=1,6,IF(data!AL68=2,5,IF(data!AL68=3,4,IF(data!AL68=5,2,(IF(data!AL68=4,1,FALSE))))))</f>
        <v>0</v>
      </c>
    </row>
    <row r="69" spans="1:27" x14ac:dyDescent="0.15">
      <c r="A69" s="9" t="str">
        <f t="shared" si="15"/>
        <v>FALSE</v>
      </c>
      <c r="B69" s="9">
        <f t="shared" si="16"/>
        <v>7</v>
      </c>
      <c r="C69" s="11">
        <f t="shared" si="17"/>
        <v>0</v>
      </c>
      <c r="D69" s="11">
        <f t="shared" si="18"/>
        <v>0</v>
      </c>
      <c r="E69" s="9">
        <f t="shared" si="19"/>
        <v>7</v>
      </c>
      <c r="F69" s="11">
        <f t="shared" si="20"/>
        <v>0</v>
      </c>
      <c r="G69" s="13">
        <f t="shared" si="21"/>
        <v>0</v>
      </c>
      <c r="H69" s="19" t="str">
        <f t="shared" si="22"/>
        <v>GNDND</v>
      </c>
      <c r="I69" s="15" t="e">
        <f>VLOOKUP(H69,score!$A$1:$B$343,2,FALSE)</f>
        <v>#N/A</v>
      </c>
      <c r="J69" s="2" t="str">
        <f>IF(ISERROR(data!K69/(data!J69*4)),"",data!K69/(data!J69*4))</f>
        <v/>
      </c>
      <c r="K69" s="3">
        <f>IF(data!I69=3,8,0)</f>
        <v>0</v>
      </c>
      <c r="L69" s="7">
        <f t="shared" si="23"/>
        <v>0</v>
      </c>
      <c r="M69">
        <f>(data!M69+(data!N69/60))*data!L69</f>
        <v>0</v>
      </c>
      <c r="N69" t="b">
        <f>IF(data!O69=1,1,IF(data!O69=2,0.7,IF(data!O69=3,0.7,IF(data!O69=4,0.3,IF(data!O69=5,0,FALSE)))))</f>
        <v>0</v>
      </c>
      <c r="O69">
        <f t="shared" si="24"/>
        <v>0</v>
      </c>
      <c r="P69" s="5">
        <f>(data!P69+(data!Q69/60))*data!L69+(data!R69+(data!S69/60))*(7-data!L69)</f>
        <v>0</v>
      </c>
      <c r="Q69">
        <f>data!T69+data!U69/60*7</f>
        <v>0</v>
      </c>
      <c r="R69">
        <f>data!V69+data!W69/60*7</f>
        <v>0</v>
      </c>
      <c r="S69" s="5">
        <f>(data!Y69+data!Z69/60)*data!X69</f>
        <v>0</v>
      </c>
      <c r="T69">
        <f>data!AA69+data!AB69</f>
        <v>0</v>
      </c>
      <c r="U69">
        <f>data!AC69*IF(data!AD69=1,1,0)+data!AE69*IF(data!AF69=1,1,0)</f>
        <v>0</v>
      </c>
      <c r="V69" t="b">
        <f>IF(data!AG69=1,1,IF(data!AG69=2,2,IF(data!AG69=3,3,IF(data!AG69=4,FALSE))))</f>
        <v>0</v>
      </c>
      <c r="W69" t="b">
        <f>IF(data!AH69=1,4,IF(data!AH69=2,5,IF(data!AH69=3,6,IF(data!AH69=4,7,FALSE))))</f>
        <v>0</v>
      </c>
      <c r="X69" t="b">
        <f>IF(data!AI69=1,4,IF(data!AI69=2,3,IF(data!AI69=3,2,IF(data!AI69=4,1,FALSE))))</f>
        <v>0</v>
      </c>
      <c r="Y69" t="b">
        <f>IF(data!AJ69=1,6,IF(data!AJ69=2,5,IF(data!AJ69=3,4,IF(data!AJ69=4,1,FALSE))))</f>
        <v>0</v>
      </c>
      <c r="Z69" t="b">
        <f>IF(data!AK69=1,4,IF(data!AK69=2,3,IF(data!AK69=3,2,IF(data!AK69=4,1,IF(data!AK69=5,2,FALSE)))))</f>
        <v>0</v>
      </c>
      <c r="AA69" t="b">
        <f>IF(data!AL69=1,6,IF(data!AL69=2,5,IF(data!AL69=3,4,IF(data!AL69=5,2,(IF(data!AL69=4,1,FALSE))))))</f>
        <v>0</v>
      </c>
    </row>
    <row r="70" spans="1:27" x14ac:dyDescent="0.15">
      <c r="A70" s="9" t="str">
        <f t="shared" si="15"/>
        <v>FALSE</v>
      </c>
      <c r="B70" s="9">
        <f t="shared" si="16"/>
        <v>7</v>
      </c>
      <c r="C70" s="11">
        <f t="shared" si="17"/>
        <v>0</v>
      </c>
      <c r="D70" s="11">
        <f t="shared" si="18"/>
        <v>0</v>
      </c>
      <c r="E70" s="9">
        <f t="shared" si="19"/>
        <v>7</v>
      </c>
      <c r="F70" s="11">
        <f t="shared" si="20"/>
        <v>0</v>
      </c>
      <c r="G70" s="13">
        <f t="shared" si="21"/>
        <v>0</v>
      </c>
      <c r="H70" s="19" t="str">
        <f t="shared" si="22"/>
        <v>GNDND</v>
      </c>
      <c r="I70" s="15" t="e">
        <f>VLOOKUP(H70,score!$A$1:$B$343,2,FALSE)</f>
        <v>#N/A</v>
      </c>
      <c r="J70" s="2" t="str">
        <f>IF(ISERROR(data!K70/(data!J70*4)),"",data!K70/(data!J70*4))</f>
        <v/>
      </c>
      <c r="K70" s="3">
        <f>IF(data!I70=3,8,0)</f>
        <v>0</v>
      </c>
      <c r="L70" s="7">
        <f t="shared" si="23"/>
        <v>0</v>
      </c>
      <c r="M70">
        <f>(data!M70+(data!N70/60))*data!L70</f>
        <v>0</v>
      </c>
      <c r="N70" t="b">
        <f>IF(data!O70=1,1,IF(data!O70=2,0.7,IF(data!O70=3,0.7,IF(data!O70=4,0.3,IF(data!O70=5,0,FALSE)))))</f>
        <v>0</v>
      </c>
      <c r="O70">
        <f t="shared" si="24"/>
        <v>0</v>
      </c>
      <c r="P70" s="5">
        <f>(data!P70+(data!Q70/60))*data!L70+(data!R70+(data!S70/60))*(7-data!L70)</f>
        <v>0</v>
      </c>
      <c r="Q70">
        <f>data!T70+data!U70/60*7</f>
        <v>0</v>
      </c>
      <c r="R70">
        <f>data!V70+data!W70/60*7</f>
        <v>0</v>
      </c>
      <c r="S70" s="5">
        <f>(data!Y70+data!Z70/60)*data!X70</f>
        <v>0</v>
      </c>
      <c r="T70">
        <f>data!AA70+data!AB70</f>
        <v>0</v>
      </c>
      <c r="U70">
        <f>data!AC70*IF(data!AD70=1,1,0)+data!AE70*IF(data!AF70=1,1,0)</f>
        <v>0</v>
      </c>
      <c r="V70" t="b">
        <f>IF(data!AG70=1,1,IF(data!AG70=2,2,IF(data!AG70=3,3,IF(data!AG70=4,FALSE))))</f>
        <v>0</v>
      </c>
      <c r="W70" t="b">
        <f>IF(data!AH70=1,4,IF(data!AH70=2,5,IF(data!AH70=3,6,IF(data!AH70=4,7,FALSE))))</f>
        <v>0</v>
      </c>
      <c r="X70" t="b">
        <f>IF(data!AI70=1,4,IF(data!AI70=2,3,IF(data!AI70=3,2,IF(data!AI70=4,1,FALSE))))</f>
        <v>0</v>
      </c>
      <c r="Y70" t="b">
        <f>IF(data!AJ70=1,6,IF(data!AJ70=2,5,IF(data!AJ70=3,4,IF(data!AJ70=4,1,FALSE))))</f>
        <v>0</v>
      </c>
      <c r="Z70" t="b">
        <f>IF(data!AK70=1,4,IF(data!AK70=2,3,IF(data!AK70=3,2,IF(data!AK70=4,1,IF(data!AK70=5,2,FALSE)))))</f>
        <v>0</v>
      </c>
      <c r="AA70" t="b">
        <f>IF(data!AL70=1,6,IF(data!AL70=2,5,IF(data!AL70=3,4,IF(data!AL70=5,2,(IF(data!AL70=4,1,FALSE))))))</f>
        <v>0</v>
      </c>
    </row>
    <row r="71" spans="1:27" x14ac:dyDescent="0.15">
      <c r="A71" s="9" t="str">
        <f t="shared" si="15"/>
        <v>FALSE</v>
      </c>
      <c r="B71" s="9">
        <f t="shared" si="16"/>
        <v>7</v>
      </c>
      <c r="C71" s="11">
        <f t="shared" si="17"/>
        <v>0</v>
      </c>
      <c r="D71" s="11">
        <f t="shared" si="18"/>
        <v>0</v>
      </c>
      <c r="E71" s="9">
        <f t="shared" si="19"/>
        <v>7</v>
      </c>
      <c r="F71" s="11">
        <f t="shared" si="20"/>
        <v>0</v>
      </c>
      <c r="G71" s="13">
        <f t="shared" si="21"/>
        <v>0</v>
      </c>
      <c r="H71" s="19" t="str">
        <f t="shared" si="22"/>
        <v>GNDND</v>
      </c>
      <c r="I71" s="15" t="e">
        <f>VLOOKUP(H71,score!$A$1:$B$343,2,FALSE)</f>
        <v>#N/A</v>
      </c>
      <c r="J71" s="2" t="str">
        <f>IF(ISERROR(data!K71/(data!J71*4)),"",data!K71/(data!J71*4))</f>
        <v/>
      </c>
      <c r="K71" s="3">
        <f>IF(data!I71=3,8,0)</f>
        <v>0</v>
      </c>
      <c r="L71" s="7">
        <f t="shared" si="23"/>
        <v>0</v>
      </c>
      <c r="M71">
        <f>(data!M71+(data!N71/60))*data!L71</f>
        <v>0</v>
      </c>
      <c r="N71" t="b">
        <f>IF(data!O71=1,1,IF(data!O71=2,0.7,IF(data!O71=3,0.7,IF(data!O71=4,0.3,IF(data!O71=5,0,FALSE)))))</f>
        <v>0</v>
      </c>
      <c r="O71">
        <f t="shared" si="24"/>
        <v>0</v>
      </c>
      <c r="P71" s="5">
        <f>(data!P71+(data!Q71/60))*data!L71+(data!R71+(data!S71/60))*(7-data!L71)</f>
        <v>0</v>
      </c>
      <c r="Q71">
        <f>data!T71+data!U71/60*7</f>
        <v>0</v>
      </c>
      <c r="R71">
        <f>data!V71+data!W71/60*7</f>
        <v>0</v>
      </c>
      <c r="S71" s="5">
        <f>(data!Y71+data!Z71/60)*data!X71</f>
        <v>0</v>
      </c>
      <c r="T71">
        <f>data!AA71+data!AB71</f>
        <v>0</v>
      </c>
      <c r="U71">
        <f>data!AC71*IF(data!AD71=1,1,0)+data!AE71*IF(data!AF71=1,1,0)</f>
        <v>0</v>
      </c>
      <c r="V71" t="b">
        <f>IF(data!AG71=1,1,IF(data!AG71=2,2,IF(data!AG71=3,3,IF(data!AG71=4,FALSE))))</f>
        <v>0</v>
      </c>
      <c r="W71" t="b">
        <f>IF(data!AH71=1,4,IF(data!AH71=2,5,IF(data!AH71=3,6,IF(data!AH71=4,7,FALSE))))</f>
        <v>0</v>
      </c>
      <c r="X71" t="b">
        <f>IF(data!AI71=1,4,IF(data!AI71=2,3,IF(data!AI71=3,2,IF(data!AI71=4,1,FALSE))))</f>
        <v>0</v>
      </c>
      <c r="Y71" t="b">
        <f>IF(data!AJ71=1,6,IF(data!AJ71=2,5,IF(data!AJ71=3,4,IF(data!AJ71=4,1,FALSE))))</f>
        <v>0</v>
      </c>
      <c r="Z71" t="b">
        <f>IF(data!AK71=1,4,IF(data!AK71=2,3,IF(data!AK71=3,2,IF(data!AK71=4,1,IF(data!AK71=5,2,FALSE)))))</f>
        <v>0</v>
      </c>
      <c r="AA71" t="b">
        <f>IF(data!AL71=1,6,IF(data!AL71=2,5,IF(data!AL71=3,4,IF(data!AL71=5,2,(IF(data!AL71=4,1,FALSE))))))</f>
        <v>0</v>
      </c>
    </row>
    <row r="72" spans="1:27" x14ac:dyDescent="0.15">
      <c r="A72" s="9" t="str">
        <f t="shared" si="15"/>
        <v>FALSE</v>
      </c>
      <c r="B72" s="9">
        <f t="shared" si="16"/>
        <v>7</v>
      </c>
      <c r="C72" s="11">
        <f t="shared" si="17"/>
        <v>0</v>
      </c>
      <c r="D72" s="11">
        <f t="shared" si="18"/>
        <v>0</v>
      </c>
      <c r="E72" s="9">
        <f t="shared" si="19"/>
        <v>7</v>
      </c>
      <c r="F72" s="11">
        <f t="shared" si="20"/>
        <v>0</v>
      </c>
      <c r="G72" s="13">
        <f t="shared" si="21"/>
        <v>0</v>
      </c>
      <c r="H72" s="19" t="str">
        <f t="shared" si="22"/>
        <v>GNDND</v>
      </c>
      <c r="I72" s="15" t="e">
        <f>VLOOKUP(H72,score!$A$1:$B$343,2,FALSE)</f>
        <v>#N/A</v>
      </c>
      <c r="J72" s="2" t="str">
        <f>IF(ISERROR(data!K72/(data!J72*4)),"",data!K72/(data!J72*4))</f>
        <v/>
      </c>
      <c r="K72" s="3">
        <f>IF(data!I72=3,8,0)</f>
        <v>0</v>
      </c>
      <c r="L72" s="7">
        <f t="shared" si="23"/>
        <v>0</v>
      </c>
      <c r="M72">
        <f>(data!M72+(data!N72/60))*data!L72</f>
        <v>0</v>
      </c>
      <c r="N72" t="b">
        <f>IF(data!O72=1,1,IF(data!O72=2,0.7,IF(data!O72=3,0.7,IF(data!O72=4,0.3,IF(data!O72=5,0,FALSE)))))</f>
        <v>0</v>
      </c>
      <c r="O72">
        <f t="shared" si="24"/>
        <v>0</v>
      </c>
      <c r="P72" s="5">
        <f>(data!P72+(data!Q72/60))*data!L72+(data!R72+(data!S72/60))*(7-data!L72)</f>
        <v>0</v>
      </c>
      <c r="Q72">
        <f>data!T72+data!U72/60*7</f>
        <v>0</v>
      </c>
      <c r="R72">
        <f>data!V72+data!W72/60*7</f>
        <v>0</v>
      </c>
      <c r="S72" s="5">
        <f>(data!Y72+data!Z72/60)*data!X72</f>
        <v>0</v>
      </c>
      <c r="T72">
        <f>data!AA72+data!AB72</f>
        <v>0</v>
      </c>
      <c r="U72">
        <f>data!AC72*IF(data!AD72=1,1,0)+data!AE72*IF(data!AF72=1,1,0)</f>
        <v>0</v>
      </c>
      <c r="V72" t="b">
        <f>IF(data!AG72=1,1,IF(data!AG72=2,2,IF(data!AG72=3,3,IF(data!AG72=4,FALSE))))</f>
        <v>0</v>
      </c>
      <c r="W72" t="b">
        <f>IF(data!AH72=1,4,IF(data!AH72=2,5,IF(data!AH72=3,6,IF(data!AH72=4,7,FALSE))))</f>
        <v>0</v>
      </c>
      <c r="X72" t="b">
        <f>IF(data!AI72=1,4,IF(data!AI72=2,3,IF(data!AI72=3,2,IF(data!AI72=4,1,FALSE))))</f>
        <v>0</v>
      </c>
      <c r="Y72" t="b">
        <f>IF(data!AJ72=1,6,IF(data!AJ72=2,5,IF(data!AJ72=3,4,IF(data!AJ72=4,1,FALSE))))</f>
        <v>0</v>
      </c>
      <c r="Z72" t="b">
        <f>IF(data!AK72=1,4,IF(data!AK72=2,3,IF(data!AK72=3,2,IF(data!AK72=4,1,IF(data!AK72=5,2,FALSE)))))</f>
        <v>0</v>
      </c>
      <c r="AA72" t="b">
        <f>IF(data!AL72=1,6,IF(data!AL72=2,5,IF(data!AL72=3,4,IF(data!AL72=5,2,(IF(data!AL72=4,1,FALSE))))))</f>
        <v>0</v>
      </c>
    </row>
    <row r="73" spans="1:27" x14ac:dyDescent="0.15">
      <c r="A73" s="9" t="str">
        <f t="shared" si="15"/>
        <v>FALSE</v>
      </c>
      <c r="B73" s="9">
        <f t="shared" si="16"/>
        <v>7</v>
      </c>
      <c r="C73" s="11">
        <f t="shared" si="17"/>
        <v>0</v>
      </c>
      <c r="D73" s="11">
        <f t="shared" si="18"/>
        <v>0</v>
      </c>
      <c r="E73" s="9">
        <f t="shared" si="19"/>
        <v>7</v>
      </c>
      <c r="F73" s="11">
        <f t="shared" si="20"/>
        <v>0</v>
      </c>
      <c r="G73" s="13">
        <f t="shared" si="21"/>
        <v>0</v>
      </c>
      <c r="H73" s="19" t="str">
        <f t="shared" si="22"/>
        <v>GNDND</v>
      </c>
      <c r="I73" s="15" t="e">
        <f>VLOOKUP(H73,score!$A$1:$B$343,2,FALSE)</f>
        <v>#N/A</v>
      </c>
      <c r="J73" s="2" t="str">
        <f>IF(ISERROR(data!K73/(data!J73*4)),"",data!K73/(data!J73*4))</f>
        <v/>
      </c>
      <c r="K73" s="3">
        <f>IF(data!I73=3,8,0)</f>
        <v>0</v>
      </c>
      <c r="L73" s="7">
        <f t="shared" si="23"/>
        <v>0</v>
      </c>
      <c r="M73">
        <f>(data!M73+(data!N73/60))*data!L73</f>
        <v>0</v>
      </c>
      <c r="N73" t="b">
        <f>IF(data!O73=1,1,IF(data!O73=2,0.7,IF(data!O73=3,0.7,IF(data!O73=4,0.3,IF(data!O73=5,0,FALSE)))))</f>
        <v>0</v>
      </c>
      <c r="O73">
        <f t="shared" si="24"/>
        <v>0</v>
      </c>
      <c r="P73" s="5">
        <f>(data!P73+(data!Q73/60))*data!L73+(data!R73+(data!S73/60))*(7-data!L73)</f>
        <v>0</v>
      </c>
      <c r="Q73">
        <f>data!T73+data!U73/60*7</f>
        <v>0</v>
      </c>
      <c r="R73">
        <f>data!V73+data!W73/60*7</f>
        <v>0</v>
      </c>
      <c r="S73" s="5">
        <f>(data!Y73+data!Z73/60)*data!X73</f>
        <v>0</v>
      </c>
      <c r="T73">
        <f>data!AA73+data!AB73</f>
        <v>0</v>
      </c>
      <c r="U73">
        <f>data!AC73*IF(data!AD73=1,1,0)+data!AE73*IF(data!AF73=1,1,0)</f>
        <v>0</v>
      </c>
      <c r="V73" t="b">
        <f>IF(data!AG73=1,1,IF(data!AG73=2,2,IF(data!AG73=3,3,IF(data!AG73=4,FALSE))))</f>
        <v>0</v>
      </c>
      <c r="W73" t="b">
        <f>IF(data!AH73=1,4,IF(data!AH73=2,5,IF(data!AH73=3,6,IF(data!AH73=4,7,FALSE))))</f>
        <v>0</v>
      </c>
      <c r="X73" t="b">
        <f>IF(data!AI73=1,4,IF(data!AI73=2,3,IF(data!AI73=3,2,IF(data!AI73=4,1,FALSE))))</f>
        <v>0</v>
      </c>
      <c r="Y73" t="b">
        <f>IF(data!AJ73=1,6,IF(data!AJ73=2,5,IF(data!AJ73=3,4,IF(data!AJ73=4,1,FALSE))))</f>
        <v>0</v>
      </c>
      <c r="Z73" t="b">
        <f>IF(data!AK73=1,4,IF(data!AK73=2,3,IF(data!AK73=3,2,IF(data!AK73=4,1,IF(data!AK73=5,2,FALSE)))))</f>
        <v>0</v>
      </c>
      <c r="AA73" t="b">
        <f>IF(data!AL73=1,6,IF(data!AL73=2,5,IF(data!AL73=3,4,IF(data!AL73=5,2,(IF(data!AL73=4,1,FALSE))))))</f>
        <v>0</v>
      </c>
    </row>
    <row r="74" spans="1:27" x14ac:dyDescent="0.15">
      <c r="A74" s="9" t="str">
        <f t="shared" si="15"/>
        <v>FALSE</v>
      </c>
      <c r="B74" s="9">
        <f t="shared" si="16"/>
        <v>7</v>
      </c>
      <c r="C74" s="11">
        <f t="shared" si="17"/>
        <v>0</v>
      </c>
      <c r="D74" s="11">
        <f t="shared" si="18"/>
        <v>0</v>
      </c>
      <c r="E74" s="9">
        <f t="shared" si="19"/>
        <v>7</v>
      </c>
      <c r="F74" s="11">
        <f t="shared" si="20"/>
        <v>0</v>
      </c>
      <c r="G74" s="13">
        <f t="shared" si="21"/>
        <v>0</v>
      </c>
      <c r="H74" s="19" t="str">
        <f t="shared" si="22"/>
        <v>GNDND</v>
      </c>
      <c r="I74" s="15" t="e">
        <f>VLOOKUP(H74,score!$A$1:$B$343,2,FALSE)</f>
        <v>#N/A</v>
      </c>
      <c r="J74" s="2" t="str">
        <f>IF(ISERROR(data!K74/(data!J74*4)),"",data!K74/(data!J74*4))</f>
        <v/>
      </c>
      <c r="K74" s="3">
        <f>IF(data!I74=3,8,0)</f>
        <v>0</v>
      </c>
      <c r="L74" s="7">
        <f t="shared" si="23"/>
        <v>0</v>
      </c>
      <c r="M74">
        <f>(data!M74+(data!N74/60))*data!L74</f>
        <v>0</v>
      </c>
      <c r="N74" t="b">
        <f>IF(data!O74=1,1,IF(data!O74=2,0.7,IF(data!O74=3,0.7,IF(data!O74=4,0.3,IF(data!O74=5,0,FALSE)))))</f>
        <v>0</v>
      </c>
      <c r="O74">
        <f t="shared" si="24"/>
        <v>0</v>
      </c>
      <c r="P74" s="5">
        <f>(data!P74+(data!Q74/60))*data!L74+(data!R74+(data!S74/60))*(7-data!L74)</f>
        <v>0</v>
      </c>
      <c r="Q74">
        <f>data!T74+data!U74/60*7</f>
        <v>0</v>
      </c>
      <c r="R74">
        <f>data!V74+data!W74/60*7</f>
        <v>0</v>
      </c>
      <c r="S74" s="5">
        <f>(data!Y74+data!Z74/60)*data!X74</f>
        <v>0</v>
      </c>
      <c r="T74">
        <f>data!AA74+data!AB74</f>
        <v>0</v>
      </c>
      <c r="U74">
        <f>data!AC74*IF(data!AD74=1,1,0)+data!AE74*IF(data!AF74=1,1,0)</f>
        <v>0</v>
      </c>
      <c r="V74" t="b">
        <f>IF(data!AG74=1,1,IF(data!AG74=2,2,IF(data!AG74=3,3,IF(data!AG74=4,FALSE))))</f>
        <v>0</v>
      </c>
      <c r="W74" t="b">
        <f>IF(data!AH74=1,4,IF(data!AH74=2,5,IF(data!AH74=3,6,IF(data!AH74=4,7,FALSE))))</f>
        <v>0</v>
      </c>
      <c r="X74" t="b">
        <f>IF(data!AI74=1,4,IF(data!AI74=2,3,IF(data!AI74=3,2,IF(data!AI74=4,1,FALSE))))</f>
        <v>0</v>
      </c>
      <c r="Y74" t="b">
        <f>IF(data!AJ74=1,6,IF(data!AJ74=2,5,IF(data!AJ74=3,4,IF(data!AJ74=4,1,FALSE))))</f>
        <v>0</v>
      </c>
      <c r="Z74" t="b">
        <f>IF(data!AK74=1,4,IF(data!AK74=2,3,IF(data!AK74=3,2,IF(data!AK74=4,1,IF(data!AK74=5,2,FALSE)))))</f>
        <v>0</v>
      </c>
      <c r="AA74" t="b">
        <f>IF(data!AL74=1,6,IF(data!AL74=2,5,IF(data!AL74=3,4,IF(data!AL74=5,2,(IF(data!AL74=4,1,FALSE))))))</f>
        <v>0</v>
      </c>
    </row>
    <row r="75" spans="1:27" x14ac:dyDescent="0.15">
      <c r="A75" s="9" t="str">
        <f t="shared" si="15"/>
        <v>FALSE</v>
      </c>
      <c r="B75" s="9">
        <f t="shared" si="16"/>
        <v>7</v>
      </c>
      <c r="C75" s="11">
        <f t="shared" si="17"/>
        <v>0</v>
      </c>
      <c r="D75" s="11">
        <f t="shared" si="18"/>
        <v>0</v>
      </c>
      <c r="E75" s="9">
        <f t="shared" si="19"/>
        <v>7</v>
      </c>
      <c r="F75" s="11">
        <f t="shared" si="20"/>
        <v>0</v>
      </c>
      <c r="G75" s="13">
        <f t="shared" si="21"/>
        <v>0</v>
      </c>
      <c r="H75" s="19" t="str">
        <f t="shared" si="22"/>
        <v>GNDND</v>
      </c>
      <c r="I75" s="15" t="e">
        <f>VLOOKUP(H75,score!$A$1:$B$343,2,FALSE)</f>
        <v>#N/A</v>
      </c>
      <c r="J75" s="2" t="str">
        <f>IF(ISERROR(data!K75/(data!J75*4)),"",data!K75/(data!J75*4))</f>
        <v/>
      </c>
      <c r="K75" s="3">
        <f>IF(data!I75=3,8,0)</f>
        <v>0</v>
      </c>
      <c r="L75" s="7">
        <f t="shared" si="23"/>
        <v>0</v>
      </c>
      <c r="M75">
        <f>(data!M75+(data!N75/60))*data!L75</f>
        <v>0</v>
      </c>
      <c r="N75" t="b">
        <f>IF(data!O75=1,1,IF(data!O75=2,0.7,IF(data!O75=3,0.7,IF(data!O75=4,0.3,IF(data!O75=5,0,FALSE)))))</f>
        <v>0</v>
      </c>
      <c r="O75">
        <f t="shared" si="24"/>
        <v>0</v>
      </c>
      <c r="P75" s="5">
        <f>(data!P75+(data!Q75/60))*data!L75+(data!R75+(data!S75/60))*(7-data!L75)</f>
        <v>0</v>
      </c>
      <c r="Q75">
        <f>data!T75+data!U75/60*7</f>
        <v>0</v>
      </c>
      <c r="R75">
        <f>data!V75+data!W75/60*7</f>
        <v>0</v>
      </c>
      <c r="S75" s="5">
        <f>(data!Y75+data!Z75/60)*data!X75</f>
        <v>0</v>
      </c>
      <c r="T75">
        <f>data!AA75+data!AB75</f>
        <v>0</v>
      </c>
      <c r="U75">
        <f>data!AC75*IF(data!AD75=1,1,0)+data!AE75*IF(data!AF75=1,1,0)</f>
        <v>0</v>
      </c>
      <c r="V75" t="b">
        <f>IF(data!AG75=1,1,IF(data!AG75=2,2,IF(data!AG75=3,3,IF(data!AG75=4,FALSE))))</f>
        <v>0</v>
      </c>
      <c r="W75" t="b">
        <f>IF(data!AH75=1,4,IF(data!AH75=2,5,IF(data!AH75=3,6,IF(data!AH75=4,7,FALSE))))</f>
        <v>0</v>
      </c>
      <c r="X75" t="b">
        <f>IF(data!AI75=1,4,IF(data!AI75=2,3,IF(data!AI75=3,2,IF(data!AI75=4,1,FALSE))))</f>
        <v>0</v>
      </c>
      <c r="Y75" t="b">
        <f>IF(data!AJ75=1,6,IF(data!AJ75=2,5,IF(data!AJ75=3,4,IF(data!AJ75=4,1,FALSE))))</f>
        <v>0</v>
      </c>
      <c r="Z75" t="b">
        <f>IF(data!AK75=1,4,IF(data!AK75=2,3,IF(data!AK75=3,2,IF(data!AK75=4,1,IF(data!AK75=5,2,FALSE)))))</f>
        <v>0</v>
      </c>
      <c r="AA75" t="b">
        <f>IF(data!AL75=1,6,IF(data!AL75=2,5,IF(data!AL75=3,4,IF(data!AL75=5,2,(IF(data!AL75=4,1,FALSE))))))</f>
        <v>0</v>
      </c>
    </row>
    <row r="76" spans="1:27" x14ac:dyDescent="0.15">
      <c r="A76" s="9" t="str">
        <f t="shared" si="15"/>
        <v>FALSE</v>
      </c>
      <c r="B76" s="9">
        <f t="shared" si="16"/>
        <v>7</v>
      </c>
      <c r="C76" s="11">
        <f t="shared" si="17"/>
        <v>0</v>
      </c>
      <c r="D76" s="11">
        <f t="shared" si="18"/>
        <v>0</v>
      </c>
      <c r="E76" s="9">
        <f t="shared" si="19"/>
        <v>7</v>
      </c>
      <c r="F76" s="11">
        <f t="shared" si="20"/>
        <v>0</v>
      </c>
      <c r="G76" s="13">
        <f t="shared" si="21"/>
        <v>0</v>
      </c>
      <c r="H76" s="19" t="str">
        <f t="shared" si="22"/>
        <v>GNDND</v>
      </c>
      <c r="I76" s="15" t="e">
        <f>VLOOKUP(H76,score!$A$1:$B$343,2,FALSE)</f>
        <v>#N/A</v>
      </c>
      <c r="J76" s="2" t="str">
        <f>IF(ISERROR(data!K76/(data!J76*4)),"",data!K76/(data!J76*4))</f>
        <v/>
      </c>
      <c r="K76" s="3">
        <f>IF(data!I76=3,8,0)</f>
        <v>0</v>
      </c>
      <c r="L76" s="7">
        <f t="shared" si="23"/>
        <v>0</v>
      </c>
      <c r="M76">
        <f>(data!M76+(data!N76/60))*data!L76</f>
        <v>0</v>
      </c>
      <c r="N76" t="b">
        <f>IF(data!O76=1,1,IF(data!O76=2,0.7,IF(data!O76=3,0.7,IF(data!O76=4,0.3,IF(data!O76=5,0,FALSE)))))</f>
        <v>0</v>
      </c>
      <c r="O76">
        <f t="shared" si="24"/>
        <v>0</v>
      </c>
      <c r="P76" s="5">
        <f>(data!P76+(data!Q76/60))*data!L76+(data!R76+(data!S76/60))*(7-data!L76)</f>
        <v>0</v>
      </c>
      <c r="Q76">
        <f>data!T76+data!U76/60*7</f>
        <v>0</v>
      </c>
      <c r="R76">
        <f>data!V76+data!W76/60*7</f>
        <v>0</v>
      </c>
      <c r="S76" s="5">
        <f>(data!Y76+data!Z76/60)*data!X76</f>
        <v>0</v>
      </c>
      <c r="T76">
        <f>data!AA76+data!AB76</f>
        <v>0</v>
      </c>
      <c r="U76">
        <f>data!AC76*IF(data!AD76=1,1,0)+data!AE76*IF(data!AF76=1,1,0)</f>
        <v>0</v>
      </c>
      <c r="V76" t="b">
        <f>IF(data!AG76=1,1,IF(data!AG76=2,2,IF(data!AG76=3,3,IF(data!AG76=4,FALSE))))</f>
        <v>0</v>
      </c>
      <c r="W76" t="b">
        <f>IF(data!AH76=1,4,IF(data!AH76=2,5,IF(data!AH76=3,6,IF(data!AH76=4,7,FALSE))))</f>
        <v>0</v>
      </c>
      <c r="X76" t="b">
        <f>IF(data!AI76=1,4,IF(data!AI76=2,3,IF(data!AI76=3,2,IF(data!AI76=4,1,FALSE))))</f>
        <v>0</v>
      </c>
      <c r="Y76" t="b">
        <f>IF(data!AJ76=1,6,IF(data!AJ76=2,5,IF(data!AJ76=3,4,IF(data!AJ76=4,1,FALSE))))</f>
        <v>0</v>
      </c>
      <c r="Z76" t="b">
        <f>IF(data!AK76=1,4,IF(data!AK76=2,3,IF(data!AK76=3,2,IF(data!AK76=4,1,IF(data!AK76=5,2,FALSE)))))</f>
        <v>0</v>
      </c>
      <c r="AA76" t="b">
        <f>IF(data!AL76=1,6,IF(data!AL76=2,5,IF(data!AL76=3,4,IF(data!AL76=5,2,(IF(data!AL76=4,1,FALSE))))))</f>
        <v>0</v>
      </c>
    </row>
    <row r="77" spans="1:27" x14ac:dyDescent="0.15">
      <c r="A77" s="9" t="str">
        <f t="shared" si="15"/>
        <v>FALSE</v>
      </c>
      <c r="B77" s="9">
        <f t="shared" si="16"/>
        <v>7</v>
      </c>
      <c r="C77" s="11">
        <f t="shared" si="17"/>
        <v>0</v>
      </c>
      <c r="D77" s="11">
        <f t="shared" si="18"/>
        <v>0</v>
      </c>
      <c r="E77" s="9">
        <f t="shared" si="19"/>
        <v>7</v>
      </c>
      <c r="F77" s="11">
        <f t="shared" si="20"/>
        <v>0</v>
      </c>
      <c r="G77" s="13">
        <f t="shared" si="21"/>
        <v>0</v>
      </c>
      <c r="H77" s="19" t="str">
        <f t="shared" si="22"/>
        <v>GNDND</v>
      </c>
      <c r="I77" s="15" t="e">
        <f>VLOOKUP(H77,score!$A$1:$B$343,2,FALSE)</f>
        <v>#N/A</v>
      </c>
      <c r="J77" s="2" t="str">
        <f>IF(ISERROR(data!K77/(data!J77*4)),"",data!K77/(data!J77*4))</f>
        <v/>
      </c>
      <c r="K77" s="3">
        <f>IF(data!I77=3,8,0)</f>
        <v>0</v>
      </c>
      <c r="L77" s="7">
        <f t="shared" si="23"/>
        <v>0</v>
      </c>
      <c r="M77">
        <f>(data!M77+(data!N77/60))*data!L77</f>
        <v>0</v>
      </c>
      <c r="N77" t="b">
        <f>IF(data!O77=1,1,IF(data!O77=2,0.7,IF(data!O77=3,0.7,IF(data!O77=4,0.3,IF(data!O77=5,0,FALSE)))))</f>
        <v>0</v>
      </c>
      <c r="O77">
        <f t="shared" si="24"/>
        <v>0</v>
      </c>
      <c r="P77" s="5">
        <f>(data!P77+(data!Q77/60))*data!L77+(data!R77+(data!S77/60))*(7-data!L77)</f>
        <v>0</v>
      </c>
      <c r="Q77">
        <f>data!T77+data!U77/60*7</f>
        <v>0</v>
      </c>
      <c r="R77">
        <f>data!V77+data!W77/60*7</f>
        <v>0</v>
      </c>
      <c r="S77" s="5">
        <f>(data!Y77+data!Z77/60)*data!X77</f>
        <v>0</v>
      </c>
      <c r="T77">
        <f>data!AA77+data!AB77</f>
        <v>0</v>
      </c>
      <c r="U77">
        <f>data!AC77*IF(data!AD77=1,1,0)+data!AE77*IF(data!AF77=1,1,0)</f>
        <v>0</v>
      </c>
      <c r="V77" t="b">
        <f>IF(data!AG77=1,1,IF(data!AG77=2,2,IF(data!AG77=3,3,IF(data!AG77=4,FALSE))))</f>
        <v>0</v>
      </c>
      <c r="W77" t="b">
        <f>IF(data!AH77=1,4,IF(data!AH77=2,5,IF(data!AH77=3,6,IF(data!AH77=4,7,FALSE))))</f>
        <v>0</v>
      </c>
      <c r="X77" t="b">
        <f>IF(data!AI77=1,4,IF(data!AI77=2,3,IF(data!AI77=3,2,IF(data!AI77=4,1,FALSE))))</f>
        <v>0</v>
      </c>
      <c r="Y77" t="b">
        <f>IF(data!AJ77=1,6,IF(data!AJ77=2,5,IF(data!AJ77=3,4,IF(data!AJ77=4,1,FALSE))))</f>
        <v>0</v>
      </c>
      <c r="Z77" t="b">
        <f>IF(data!AK77=1,4,IF(data!AK77=2,3,IF(data!AK77=3,2,IF(data!AK77=4,1,IF(data!AK77=5,2,FALSE)))))</f>
        <v>0</v>
      </c>
      <c r="AA77" t="b">
        <f>IF(data!AL77=1,6,IF(data!AL77=2,5,IF(data!AL77=3,4,IF(data!AL77=5,2,(IF(data!AL77=4,1,FALSE))))))</f>
        <v>0</v>
      </c>
    </row>
    <row r="78" spans="1:27" x14ac:dyDescent="0.15">
      <c r="A78" s="9" t="str">
        <f t="shared" si="15"/>
        <v>FALSE</v>
      </c>
      <c r="B78" s="9">
        <f t="shared" si="16"/>
        <v>7</v>
      </c>
      <c r="C78" s="11">
        <f t="shared" si="17"/>
        <v>0</v>
      </c>
      <c r="D78" s="11">
        <f t="shared" si="18"/>
        <v>0</v>
      </c>
      <c r="E78" s="9">
        <f t="shared" si="19"/>
        <v>7</v>
      </c>
      <c r="F78" s="11">
        <f t="shared" si="20"/>
        <v>0</v>
      </c>
      <c r="G78" s="13">
        <f t="shared" si="21"/>
        <v>0</v>
      </c>
      <c r="H78" s="19" t="str">
        <f t="shared" si="22"/>
        <v>GNDND</v>
      </c>
      <c r="I78" s="15" t="e">
        <f>VLOOKUP(H78,score!$A$1:$B$343,2,FALSE)</f>
        <v>#N/A</v>
      </c>
      <c r="J78" s="2" t="str">
        <f>IF(ISERROR(data!K78/(data!J78*4)),"",data!K78/(data!J78*4))</f>
        <v/>
      </c>
      <c r="K78" s="3">
        <f>IF(data!I78=3,8,0)</f>
        <v>0</v>
      </c>
      <c r="L78" s="7">
        <f t="shared" si="23"/>
        <v>0</v>
      </c>
      <c r="M78">
        <f>(data!M78+(data!N78/60))*data!L78</f>
        <v>0</v>
      </c>
      <c r="N78" t="b">
        <f>IF(data!O78=1,1,IF(data!O78=2,0.7,IF(data!O78=3,0.7,IF(data!O78=4,0.3,IF(data!O78=5,0,FALSE)))))</f>
        <v>0</v>
      </c>
      <c r="O78">
        <f t="shared" si="24"/>
        <v>0</v>
      </c>
      <c r="P78" s="5">
        <f>(data!P78+(data!Q78/60))*data!L78+(data!R78+(data!S78/60))*(7-data!L78)</f>
        <v>0</v>
      </c>
      <c r="Q78">
        <f>data!T78+data!U78/60*7</f>
        <v>0</v>
      </c>
      <c r="R78">
        <f>data!V78+data!W78/60*7</f>
        <v>0</v>
      </c>
      <c r="S78" s="5">
        <f>(data!Y78+data!Z78/60)*data!X78</f>
        <v>0</v>
      </c>
      <c r="T78">
        <f>data!AA78+data!AB78</f>
        <v>0</v>
      </c>
      <c r="U78">
        <f>data!AC78*IF(data!AD78=1,1,0)+data!AE78*IF(data!AF78=1,1,0)</f>
        <v>0</v>
      </c>
      <c r="V78" t="b">
        <f>IF(data!AG78=1,1,IF(data!AG78=2,2,IF(data!AG78=3,3,IF(data!AG78=4,FALSE))))</f>
        <v>0</v>
      </c>
      <c r="W78" t="b">
        <f>IF(data!AH78=1,4,IF(data!AH78=2,5,IF(data!AH78=3,6,IF(data!AH78=4,7,FALSE))))</f>
        <v>0</v>
      </c>
      <c r="X78" t="b">
        <f>IF(data!AI78=1,4,IF(data!AI78=2,3,IF(data!AI78=3,2,IF(data!AI78=4,1,FALSE))))</f>
        <v>0</v>
      </c>
      <c r="Y78" t="b">
        <f>IF(data!AJ78=1,6,IF(data!AJ78=2,5,IF(data!AJ78=3,4,IF(data!AJ78=4,1,FALSE))))</f>
        <v>0</v>
      </c>
      <c r="Z78" t="b">
        <f>IF(data!AK78=1,4,IF(data!AK78=2,3,IF(data!AK78=3,2,IF(data!AK78=4,1,IF(data!AK78=5,2,FALSE)))))</f>
        <v>0</v>
      </c>
      <c r="AA78" t="b">
        <f>IF(data!AL78=1,6,IF(data!AL78=2,5,IF(data!AL78=3,4,IF(data!AL78=5,2,(IF(data!AL78=4,1,FALSE))))))</f>
        <v>0</v>
      </c>
    </row>
    <row r="79" spans="1:27" x14ac:dyDescent="0.15">
      <c r="A79" s="9" t="str">
        <f t="shared" si="15"/>
        <v>FALSE</v>
      </c>
      <c r="B79" s="9">
        <f t="shared" si="16"/>
        <v>7</v>
      </c>
      <c r="C79" s="11">
        <f t="shared" si="17"/>
        <v>0</v>
      </c>
      <c r="D79" s="11">
        <f t="shared" si="18"/>
        <v>0</v>
      </c>
      <c r="E79" s="9">
        <f t="shared" si="19"/>
        <v>7</v>
      </c>
      <c r="F79" s="11">
        <f t="shared" si="20"/>
        <v>0</v>
      </c>
      <c r="G79" s="13">
        <f t="shared" si="21"/>
        <v>0</v>
      </c>
      <c r="H79" s="19" t="str">
        <f t="shared" si="22"/>
        <v>GNDND</v>
      </c>
      <c r="I79" s="15" t="e">
        <f>VLOOKUP(H79,score!$A$1:$B$343,2,FALSE)</f>
        <v>#N/A</v>
      </c>
      <c r="J79" s="2" t="str">
        <f>IF(ISERROR(data!K79/(data!J79*4)),"",data!K79/(data!J79*4))</f>
        <v/>
      </c>
      <c r="K79" s="3">
        <f>IF(data!I79=3,8,0)</f>
        <v>0</v>
      </c>
      <c r="L79" s="7">
        <f t="shared" si="23"/>
        <v>0</v>
      </c>
      <c r="M79">
        <f>(data!M79+(data!N79/60))*data!L79</f>
        <v>0</v>
      </c>
      <c r="N79" t="b">
        <f>IF(data!O79=1,1,IF(data!O79=2,0.7,IF(data!O79=3,0.7,IF(data!O79=4,0.3,IF(data!O79=5,0,FALSE)))))</f>
        <v>0</v>
      </c>
      <c r="O79">
        <f t="shared" si="24"/>
        <v>0</v>
      </c>
      <c r="P79" s="5">
        <f>(data!P79+(data!Q79/60))*data!L79+(data!R79+(data!S79/60))*(7-data!L79)</f>
        <v>0</v>
      </c>
      <c r="Q79">
        <f>data!T79+data!U79/60*7</f>
        <v>0</v>
      </c>
      <c r="R79">
        <f>data!V79+data!W79/60*7</f>
        <v>0</v>
      </c>
      <c r="S79" s="5">
        <f>(data!Y79+data!Z79/60)*data!X79</f>
        <v>0</v>
      </c>
      <c r="T79">
        <f>data!AA79+data!AB79</f>
        <v>0</v>
      </c>
      <c r="U79">
        <f>data!AC79*IF(data!AD79=1,1,0)+data!AE79*IF(data!AF79=1,1,0)</f>
        <v>0</v>
      </c>
      <c r="V79" t="b">
        <f>IF(data!AG79=1,1,IF(data!AG79=2,2,IF(data!AG79=3,3,IF(data!AG79=4,FALSE))))</f>
        <v>0</v>
      </c>
      <c r="W79" t="b">
        <f>IF(data!AH79=1,4,IF(data!AH79=2,5,IF(data!AH79=3,6,IF(data!AH79=4,7,FALSE))))</f>
        <v>0</v>
      </c>
      <c r="X79" t="b">
        <f>IF(data!AI79=1,4,IF(data!AI79=2,3,IF(data!AI79=3,2,IF(data!AI79=4,1,FALSE))))</f>
        <v>0</v>
      </c>
      <c r="Y79" t="b">
        <f>IF(data!AJ79=1,6,IF(data!AJ79=2,5,IF(data!AJ79=3,4,IF(data!AJ79=4,1,FALSE))))</f>
        <v>0</v>
      </c>
      <c r="Z79" t="b">
        <f>IF(data!AK79=1,4,IF(data!AK79=2,3,IF(data!AK79=3,2,IF(data!AK79=4,1,IF(data!AK79=5,2,FALSE)))))</f>
        <v>0</v>
      </c>
      <c r="AA79" t="b">
        <f>IF(data!AL79=1,6,IF(data!AL79=2,5,IF(data!AL79=3,4,IF(data!AL79=5,2,(IF(data!AL79=4,1,FALSE))))))</f>
        <v>0</v>
      </c>
    </row>
    <row r="80" spans="1:27" x14ac:dyDescent="0.15">
      <c r="A80" s="9" t="str">
        <f t="shared" si="15"/>
        <v>FALSE</v>
      </c>
      <c r="B80" s="9">
        <f t="shared" si="16"/>
        <v>7</v>
      </c>
      <c r="C80" s="11">
        <f t="shared" si="17"/>
        <v>0</v>
      </c>
      <c r="D80" s="11">
        <f t="shared" si="18"/>
        <v>0</v>
      </c>
      <c r="E80" s="9">
        <f t="shared" si="19"/>
        <v>7</v>
      </c>
      <c r="F80" s="11">
        <f t="shared" si="20"/>
        <v>0</v>
      </c>
      <c r="G80" s="13">
        <f t="shared" si="21"/>
        <v>0</v>
      </c>
      <c r="H80" s="19" t="str">
        <f t="shared" si="22"/>
        <v>GNDND</v>
      </c>
      <c r="I80" s="15" t="e">
        <f>VLOOKUP(H80,score!$A$1:$B$343,2,FALSE)</f>
        <v>#N/A</v>
      </c>
      <c r="J80" s="2" t="str">
        <f>IF(ISERROR(data!K80/(data!J80*4)),"",data!K80/(data!J80*4))</f>
        <v/>
      </c>
      <c r="K80" s="3">
        <f>IF(data!I80=3,8,0)</f>
        <v>0</v>
      </c>
      <c r="L80" s="7">
        <f t="shared" si="23"/>
        <v>0</v>
      </c>
      <c r="M80">
        <f>(data!M80+(data!N80/60))*data!L80</f>
        <v>0</v>
      </c>
      <c r="N80" t="b">
        <f>IF(data!O80=1,1,IF(data!O80=2,0.7,IF(data!O80=3,0.7,IF(data!O80=4,0.3,IF(data!O80=5,0,FALSE)))))</f>
        <v>0</v>
      </c>
      <c r="O80">
        <f t="shared" si="24"/>
        <v>0</v>
      </c>
      <c r="P80" s="5">
        <f>(data!P80+(data!Q80/60))*data!L80+(data!R80+(data!S80/60))*(7-data!L80)</f>
        <v>0</v>
      </c>
      <c r="Q80">
        <f>data!T80+data!U80/60*7</f>
        <v>0</v>
      </c>
      <c r="R80">
        <f>data!V80+data!W80/60*7</f>
        <v>0</v>
      </c>
      <c r="S80" s="5">
        <f>(data!Y80+data!Z80/60)*data!X80</f>
        <v>0</v>
      </c>
      <c r="T80">
        <f>data!AA80+data!AB80</f>
        <v>0</v>
      </c>
      <c r="U80">
        <f>data!AC80*IF(data!AD80=1,1,0)+data!AE80*IF(data!AF80=1,1,0)</f>
        <v>0</v>
      </c>
      <c r="V80" t="b">
        <f>IF(data!AG80=1,1,IF(data!AG80=2,2,IF(data!AG80=3,3,IF(data!AG80=4,FALSE))))</f>
        <v>0</v>
      </c>
      <c r="W80" t="b">
        <f>IF(data!AH80=1,4,IF(data!AH80=2,5,IF(data!AH80=3,6,IF(data!AH80=4,7,FALSE))))</f>
        <v>0</v>
      </c>
      <c r="X80" t="b">
        <f>IF(data!AI80=1,4,IF(data!AI80=2,3,IF(data!AI80=3,2,IF(data!AI80=4,1,FALSE))))</f>
        <v>0</v>
      </c>
      <c r="Y80" t="b">
        <f>IF(data!AJ80=1,6,IF(data!AJ80=2,5,IF(data!AJ80=3,4,IF(data!AJ80=4,1,FALSE))))</f>
        <v>0</v>
      </c>
      <c r="Z80" t="b">
        <f>IF(data!AK80=1,4,IF(data!AK80=2,3,IF(data!AK80=3,2,IF(data!AK80=4,1,IF(data!AK80=5,2,FALSE)))))</f>
        <v>0</v>
      </c>
      <c r="AA80" t="b">
        <f>IF(data!AL80=1,6,IF(data!AL80=2,5,IF(data!AL80=3,4,IF(data!AL80=5,2,(IF(data!AL80=4,1,FALSE))))))</f>
        <v>0</v>
      </c>
    </row>
    <row r="81" spans="1:27" x14ac:dyDescent="0.15">
      <c r="A81" s="9" t="str">
        <f t="shared" si="15"/>
        <v>FALSE</v>
      </c>
      <c r="B81" s="9">
        <f t="shared" si="16"/>
        <v>7</v>
      </c>
      <c r="C81" s="11">
        <f t="shared" si="17"/>
        <v>0</v>
      </c>
      <c r="D81" s="11">
        <f t="shared" si="18"/>
        <v>0</v>
      </c>
      <c r="E81" s="9">
        <f t="shared" si="19"/>
        <v>7</v>
      </c>
      <c r="F81" s="11">
        <f t="shared" si="20"/>
        <v>0</v>
      </c>
      <c r="G81" s="13">
        <f t="shared" si="21"/>
        <v>0</v>
      </c>
      <c r="H81" s="19" t="str">
        <f t="shared" si="22"/>
        <v>GNDND</v>
      </c>
      <c r="I81" s="15" t="e">
        <f>VLOOKUP(H81,score!$A$1:$B$343,2,FALSE)</f>
        <v>#N/A</v>
      </c>
      <c r="J81" s="2" t="str">
        <f>IF(ISERROR(data!K81/(data!J81*4)),"",data!K81/(data!J81*4))</f>
        <v/>
      </c>
      <c r="K81" s="3">
        <f>IF(data!I81=3,8,0)</f>
        <v>0</v>
      </c>
      <c r="L81" s="7">
        <f t="shared" si="23"/>
        <v>0</v>
      </c>
      <c r="M81">
        <f>(data!M81+(data!N81/60))*data!L81</f>
        <v>0</v>
      </c>
      <c r="N81" t="b">
        <f>IF(data!O81=1,1,IF(data!O81=2,0.7,IF(data!O81=3,0.7,IF(data!O81=4,0.3,IF(data!O81=5,0,FALSE)))))</f>
        <v>0</v>
      </c>
      <c r="O81">
        <f t="shared" si="24"/>
        <v>0</v>
      </c>
      <c r="P81" s="5">
        <f>(data!P81+(data!Q81/60))*data!L81+(data!R81+(data!S81/60))*(7-data!L81)</f>
        <v>0</v>
      </c>
      <c r="Q81">
        <f>data!T81+data!U81/60*7</f>
        <v>0</v>
      </c>
      <c r="R81">
        <f>data!V81+data!W81/60*7</f>
        <v>0</v>
      </c>
      <c r="S81" s="5">
        <f>(data!Y81+data!Z81/60)*data!X81</f>
        <v>0</v>
      </c>
      <c r="T81">
        <f>data!AA81+data!AB81</f>
        <v>0</v>
      </c>
      <c r="U81">
        <f>data!AC81*IF(data!AD81=1,1,0)+data!AE81*IF(data!AF81=1,1,0)</f>
        <v>0</v>
      </c>
      <c r="V81" t="b">
        <f>IF(data!AG81=1,1,IF(data!AG81=2,2,IF(data!AG81=3,3,IF(data!AG81=4,FALSE))))</f>
        <v>0</v>
      </c>
      <c r="W81" t="b">
        <f>IF(data!AH81=1,4,IF(data!AH81=2,5,IF(data!AH81=3,6,IF(data!AH81=4,7,FALSE))))</f>
        <v>0</v>
      </c>
      <c r="X81" t="b">
        <f>IF(data!AI81=1,4,IF(data!AI81=2,3,IF(data!AI81=3,2,IF(data!AI81=4,1,FALSE))))</f>
        <v>0</v>
      </c>
      <c r="Y81" t="b">
        <f>IF(data!AJ81=1,6,IF(data!AJ81=2,5,IF(data!AJ81=3,4,IF(data!AJ81=4,1,FALSE))))</f>
        <v>0</v>
      </c>
      <c r="Z81" t="b">
        <f>IF(data!AK81=1,4,IF(data!AK81=2,3,IF(data!AK81=3,2,IF(data!AK81=4,1,IF(data!AK81=5,2,FALSE)))))</f>
        <v>0</v>
      </c>
      <c r="AA81" t="b">
        <f>IF(data!AL81=1,6,IF(data!AL81=2,5,IF(data!AL81=3,4,IF(data!AL81=5,2,(IF(data!AL81=4,1,FALSE))))))</f>
        <v>0</v>
      </c>
    </row>
    <row r="82" spans="1:27" x14ac:dyDescent="0.15">
      <c r="A82" s="9" t="str">
        <f t="shared" si="15"/>
        <v>FALSE</v>
      </c>
      <c r="B82" s="9">
        <f t="shared" si="16"/>
        <v>7</v>
      </c>
      <c r="C82" s="11">
        <f t="shared" si="17"/>
        <v>0</v>
      </c>
      <c r="D82" s="11">
        <f t="shared" si="18"/>
        <v>0</v>
      </c>
      <c r="E82" s="9">
        <f t="shared" si="19"/>
        <v>7</v>
      </c>
      <c r="F82" s="11">
        <f t="shared" si="20"/>
        <v>0</v>
      </c>
      <c r="G82" s="13">
        <f t="shared" si="21"/>
        <v>0</v>
      </c>
      <c r="H82" s="19" t="str">
        <f t="shared" si="22"/>
        <v>GNDND</v>
      </c>
      <c r="I82" s="15" t="e">
        <f>VLOOKUP(H82,score!$A$1:$B$343,2,FALSE)</f>
        <v>#N/A</v>
      </c>
      <c r="J82" s="2" t="str">
        <f>IF(ISERROR(data!K82/(data!J82*4)),"",data!K82/(data!J82*4))</f>
        <v/>
      </c>
      <c r="K82" s="3">
        <f>IF(data!I82=3,8,0)</f>
        <v>0</v>
      </c>
      <c r="L82" s="7">
        <f t="shared" si="23"/>
        <v>0</v>
      </c>
      <c r="M82">
        <f>(data!M82+(data!N82/60))*data!L82</f>
        <v>0</v>
      </c>
      <c r="N82" t="b">
        <f>IF(data!O82=1,1,IF(data!O82=2,0.7,IF(data!O82=3,0.7,IF(data!O82=4,0.3,IF(data!O82=5,0,FALSE)))))</f>
        <v>0</v>
      </c>
      <c r="O82">
        <f t="shared" si="24"/>
        <v>0</v>
      </c>
      <c r="P82" s="5">
        <f>(data!P82+(data!Q82/60))*data!L82+(data!R82+(data!S82/60))*(7-data!L82)</f>
        <v>0</v>
      </c>
      <c r="Q82">
        <f>data!T82+data!U82/60*7</f>
        <v>0</v>
      </c>
      <c r="R82">
        <f>data!V82+data!W82/60*7</f>
        <v>0</v>
      </c>
      <c r="S82" s="5">
        <f>(data!Y82+data!Z82/60)*data!X82</f>
        <v>0</v>
      </c>
      <c r="T82">
        <f>data!AA82+data!AB82</f>
        <v>0</v>
      </c>
      <c r="U82">
        <f>data!AC82*IF(data!AD82=1,1,0)+data!AE82*IF(data!AF82=1,1,0)</f>
        <v>0</v>
      </c>
      <c r="V82" t="b">
        <f>IF(data!AG82=1,1,IF(data!AG82=2,2,IF(data!AG82=3,3,IF(data!AG82=4,FALSE))))</f>
        <v>0</v>
      </c>
      <c r="W82" t="b">
        <f>IF(data!AH82=1,4,IF(data!AH82=2,5,IF(data!AH82=3,6,IF(data!AH82=4,7,FALSE))))</f>
        <v>0</v>
      </c>
      <c r="X82" t="b">
        <f>IF(data!AI82=1,4,IF(data!AI82=2,3,IF(data!AI82=3,2,IF(data!AI82=4,1,FALSE))))</f>
        <v>0</v>
      </c>
      <c r="Y82" t="b">
        <f>IF(data!AJ82=1,6,IF(data!AJ82=2,5,IF(data!AJ82=3,4,IF(data!AJ82=4,1,FALSE))))</f>
        <v>0</v>
      </c>
      <c r="Z82" t="b">
        <f>IF(data!AK82=1,4,IF(data!AK82=2,3,IF(data!AK82=3,2,IF(data!AK82=4,1,IF(data!AK82=5,2,FALSE)))))</f>
        <v>0</v>
      </c>
      <c r="AA82" t="b">
        <f>IF(data!AL82=1,6,IF(data!AL82=2,5,IF(data!AL82=3,4,IF(data!AL82=5,2,(IF(data!AL82=4,1,FALSE))))))</f>
        <v>0</v>
      </c>
    </row>
    <row r="83" spans="1:27" x14ac:dyDescent="0.15">
      <c r="A83" s="9" t="str">
        <f t="shared" si="15"/>
        <v>FALSE</v>
      </c>
      <c r="B83" s="9">
        <f t="shared" si="16"/>
        <v>7</v>
      </c>
      <c r="C83" s="11">
        <f t="shared" si="17"/>
        <v>0</v>
      </c>
      <c r="D83" s="11">
        <f t="shared" si="18"/>
        <v>0</v>
      </c>
      <c r="E83" s="9">
        <f t="shared" si="19"/>
        <v>7</v>
      </c>
      <c r="F83" s="11">
        <f t="shared" si="20"/>
        <v>0</v>
      </c>
      <c r="G83" s="13">
        <f t="shared" si="21"/>
        <v>0</v>
      </c>
      <c r="H83" s="19" t="str">
        <f t="shared" si="22"/>
        <v>GNDND</v>
      </c>
      <c r="I83" s="15" t="e">
        <f>VLOOKUP(H83,score!$A$1:$B$343,2,FALSE)</f>
        <v>#N/A</v>
      </c>
      <c r="J83" s="2" t="str">
        <f>IF(ISERROR(data!K83/(data!J83*4)),"",data!K83/(data!J83*4))</f>
        <v/>
      </c>
      <c r="K83" s="3">
        <f>IF(data!I83=3,8,0)</f>
        <v>0</v>
      </c>
      <c r="L83" s="7">
        <f t="shared" si="23"/>
        <v>0</v>
      </c>
      <c r="M83">
        <f>(data!M83+(data!N83/60))*data!L83</f>
        <v>0</v>
      </c>
      <c r="N83" t="b">
        <f>IF(data!O83=1,1,IF(data!O83=2,0.7,IF(data!O83=3,0.7,IF(data!O83=4,0.3,IF(data!O83=5,0,FALSE)))))</f>
        <v>0</v>
      </c>
      <c r="O83">
        <f t="shared" si="24"/>
        <v>0</v>
      </c>
      <c r="P83" s="5">
        <f>(data!P83+(data!Q83/60))*data!L83+(data!R83+(data!S83/60))*(7-data!L83)</f>
        <v>0</v>
      </c>
      <c r="Q83">
        <f>data!T83+data!U83/60*7</f>
        <v>0</v>
      </c>
      <c r="R83">
        <f>data!V83+data!W83/60*7</f>
        <v>0</v>
      </c>
      <c r="S83" s="5">
        <f>(data!Y83+data!Z83/60)*data!X83</f>
        <v>0</v>
      </c>
      <c r="T83">
        <f>data!AA83+data!AB83</f>
        <v>0</v>
      </c>
      <c r="U83">
        <f>data!AC83*IF(data!AD83=1,1,0)+data!AE83*IF(data!AF83=1,1,0)</f>
        <v>0</v>
      </c>
      <c r="V83" t="b">
        <f>IF(data!AG83=1,1,IF(data!AG83=2,2,IF(data!AG83=3,3,IF(data!AG83=4,FALSE))))</f>
        <v>0</v>
      </c>
      <c r="W83" t="b">
        <f>IF(data!AH83=1,4,IF(data!AH83=2,5,IF(data!AH83=3,6,IF(data!AH83=4,7,FALSE))))</f>
        <v>0</v>
      </c>
      <c r="X83" t="b">
        <f>IF(data!AI83=1,4,IF(data!AI83=2,3,IF(data!AI83=3,2,IF(data!AI83=4,1,FALSE))))</f>
        <v>0</v>
      </c>
      <c r="Y83" t="b">
        <f>IF(data!AJ83=1,6,IF(data!AJ83=2,5,IF(data!AJ83=3,4,IF(data!AJ83=4,1,FALSE))))</f>
        <v>0</v>
      </c>
      <c r="Z83" t="b">
        <f>IF(data!AK83=1,4,IF(data!AK83=2,3,IF(data!AK83=3,2,IF(data!AK83=4,1,IF(data!AK83=5,2,FALSE)))))</f>
        <v>0</v>
      </c>
      <c r="AA83" t="b">
        <f>IF(data!AL83=1,6,IF(data!AL83=2,5,IF(data!AL83=3,4,IF(data!AL83=5,2,(IF(data!AL83=4,1,FALSE))))))</f>
        <v>0</v>
      </c>
    </row>
    <row r="84" spans="1:27" x14ac:dyDescent="0.15">
      <c r="A84" s="9" t="str">
        <f t="shared" si="15"/>
        <v>FALSE</v>
      </c>
      <c r="B84" s="9">
        <f t="shared" si="16"/>
        <v>7</v>
      </c>
      <c r="C84" s="11">
        <f t="shared" si="17"/>
        <v>0</v>
      </c>
      <c r="D84" s="11">
        <f t="shared" si="18"/>
        <v>0</v>
      </c>
      <c r="E84" s="9">
        <f t="shared" si="19"/>
        <v>7</v>
      </c>
      <c r="F84" s="11">
        <f t="shared" si="20"/>
        <v>0</v>
      </c>
      <c r="G84" s="13">
        <f t="shared" si="21"/>
        <v>0</v>
      </c>
      <c r="H84" s="19" t="str">
        <f t="shared" si="22"/>
        <v>GNDND</v>
      </c>
      <c r="I84" s="15" t="e">
        <f>VLOOKUP(H84,score!$A$1:$B$343,2,FALSE)</f>
        <v>#N/A</v>
      </c>
      <c r="J84" s="2" t="str">
        <f>IF(ISERROR(data!K84/(data!J84*4)),"",data!K84/(data!J84*4))</f>
        <v/>
      </c>
      <c r="K84" s="3">
        <f>IF(data!I84=3,8,0)</f>
        <v>0</v>
      </c>
      <c r="L84" s="7">
        <f t="shared" si="23"/>
        <v>0</v>
      </c>
      <c r="M84">
        <f>(data!M84+(data!N84/60))*data!L84</f>
        <v>0</v>
      </c>
      <c r="N84" t="b">
        <f>IF(data!O84=1,1,IF(data!O84=2,0.7,IF(data!O84=3,0.7,IF(data!O84=4,0.3,IF(data!O84=5,0,FALSE)))))</f>
        <v>0</v>
      </c>
      <c r="O84">
        <f t="shared" si="24"/>
        <v>0</v>
      </c>
      <c r="P84" s="5">
        <f>(data!P84+(data!Q84/60))*data!L84+(data!R84+(data!S84/60))*(7-data!L84)</f>
        <v>0</v>
      </c>
      <c r="Q84">
        <f>data!T84+data!U84/60*7</f>
        <v>0</v>
      </c>
      <c r="R84">
        <f>data!V84+data!W84/60*7</f>
        <v>0</v>
      </c>
      <c r="S84" s="5">
        <f>(data!Y84+data!Z84/60)*data!X84</f>
        <v>0</v>
      </c>
      <c r="T84">
        <f>data!AA84+data!AB84</f>
        <v>0</v>
      </c>
      <c r="U84">
        <f>data!AC84*IF(data!AD84=1,1,0)+data!AE84*IF(data!AF84=1,1,0)</f>
        <v>0</v>
      </c>
      <c r="V84" t="b">
        <f>IF(data!AG84=1,1,IF(data!AG84=2,2,IF(data!AG84=3,3,IF(data!AG84=4,FALSE))))</f>
        <v>0</v>
      </c>
      <c r="W84" t="b">
        <f>IF(data!AH84=1,4,IF(data!AH84=2,5,IF(data!AH84=3,6,IF(data!AH84=4,7,FALSE))))</f>
        <v>0</v>
      </c>
      <c r="X84" t="b">
        <f>IF(data!AI84=1,4,IF(data!AI84=2,3,IF(data!AI84=3,2,IF(data!AI84=4,1,FALSE))))</f>
        <v>0</v>
      </c>
      <c r="Y84" t="b">
        <f>IF(data!AJ84=1,6,IF(data!AJ84=2,5,IF(data!AJ84=3,4,IF(data!AJ84=4,1,FALSE))))</f>
        <v>0</v>
      </c>
      <c r="Z84" t="b">
        <f>IF(data!AK84=1,4,IF(data!AK84=2,3,IF(data!AK84=3,2,IF(data!AK84=4,1,IF(data!AK84=5,2,FALSE)))))</f>
        <v>0</v>
      </c>
      <c r="AA84" t="b">
        <f>IF(data!AL84=1,6,IF(data!AL84=2,5,IF(data!AL84=3,4,IF(data!AL84=5,2,(IF(data!AL84=4,1,FALSE))))))</f>
        <v>0</v>
      </c>
    </row>
    <row r="85" spans="1:27" x14ac:dyDescent="0.15">
      <c r="A85" s="9" t="str">
        <f t="shared" si="15"/>
        <v>FALSE</v>
      </c>
      <c r="B85" s="9">
        <f t="shared" si="16"/>
        <v>7</v>
      </c>
      <c r="C85" s="11">
        <f t="shared" si="17"/>
        <v>0</v>
      </c>
      <c r="D85" s="11">
        <f t="shared" si="18"/>
        <v>0</v>
      </c>
      <c r="E85" s="9">
        <f t="shared" si="19"/>
        <v>7</v>
      </c>
      <c r="F85" s="11">
        <f t="shared" si="20"/>
        <v>0</v>
      </c>
      <c r="G85" s="13">
        <f t="shared" si="21"/>
        <v>0</v>
      </c>
      <c r="H85" s="19" t="str">
        <f t="shared" si="22"/>
        <v>GNDND</v>
      </c>
      <c r="I85" s="15" t="e">
        <f>VLOOKUP(H85,score!$A$1:$B$343,2,FALSE)</f>
        <v>#N/A</v>
      </c>
      <c r="J85" s="2" t="str">
        <f>IF(ISERROR(data!K85/(data!J85*4)),"",data!K85/(data!J85*4))</f>
        <v/>
      </c>
      <c r="K85" s="3">
        <f>IF(data!I85=3,8,0)</f>
        <v>0</v>
      </c>
      <c r="L85" s="7">
        <f t="shared" si="23"/>
        <v>0</v>
      </c>
      <c r="M85">
        <f>(data!M85+(data!N85/60))*data!L85</f>
        <v>0</v>
      </c>
      <c r="N85" t="b">
        <f>IF(data!O85=1,1,IF(data!O85=2,0.7,IF(data!O85=3,0.7,IF(data!O85=4,0.3,IF(data!O85=5,0,FALSE)))))</f>
        <v>0</v>
      </c>
      <c r="O85">
        <f t="shared" si="24"/>
        <v>0</v>
      </c>
      <c r="P85" s="5">
        <f>(data!P85+(data!Q85/60))*data!L85+(data!R85+(data!S85/60))*(7-data!L85)</f>
        <v>0</v>
      </c>
      <c r="Q85">
        <f>data!T85+data!U85/60*7</f>
        <v>0</v>
      </c>
      <c r="R85">
        <f>data!V85+data!W85/60*7</f>
        <v>0</v>
      </c>
      <c r="S85" s="5">
        <f>(data!Y85+data!Z85/60)*data!X85</f>
        <v>0</v>
      </c>
      <c r="T85">
        <f>data!AA85+data!AB85</f>
        <v>0</v>
      </c>
      <c r="U85">
        <f>data!AC85*IF(data!AD85=1,1,0)+data!AE85*IF(data!AF85=1,1,0)</f>
        <v>0</v>
      </c>
      <c r="V85" t="b">
        <f>IF(data!AG85=1,1,IF(data!AG85=2,2,IF(data!AG85=3,3,IF(data!AG85=4,FALSE))))</f>
        <v>0</v>
      </c>
      <c r="W85" t="b">
        <f>IF(data!AH85=1,4,IF(data!AH85=2,5,IF(data!AH85=3,6,IF(data!AH85=4,7,FALSE))))</f>
        <v>0</v>
      </c>
      <c r="X85" t="b">
        <f>IF(data!AI85=1,4,IF(data!AI85=2,3,IF(data!AI85=3,2,IF(data!AI85=4,1,FALSE))))</f>
        <v>0</v>
      </c>
      <c r="Y85" t="b">
        <f>IF(data!AJ85=1,6,IF(data!AJ85=2,5,IF(data!AJ85=3,4,IF(data!AJ85=4,1,FALSE))))</f>
        <v>0</v>
      </c>
      <c r="Z85" t="b">
        <f>IF(data!AK85=1,4,IF(data!AK85=2,3,IF(data!AK85=3,2,IF(data!AK85=4,1,IF(data!AK85=5,2,FALSE)))))</f>
        <v>0</v>
      </c>
      <c r="AA85" t="b">
        <f>IF(data!AL85=1,6,IF(data!AL85=2,5,IF(data!AL85=3,4,IF(data!AL85=5,2,(IF(data!AL85=4,1,FALSE))))))</f>
        <v>0</v>
      </c>
    </row>
    <row r="86" spans="1:27" x14ac:dyDescent="0.15">
      <c r="A86" s="9" t="str">
        <f t="shared" si="15"/>
        <v>FALSE</v>
      </c>
      <c r="B86" s="9">
        <f t="shared" si="16"/>
        <v>7</v>
      </c>
      <c r="C86" s="11">
        <f t="shared" si="17"/>
        <v>0</v>
      </c>
      <c r="D86" s="11">
        <f t="shared" si="18"/>
        <v>0</v>
      </c>
      <c r="E86" s="9">
        <f t="shared" si="19"/>
        <v>7</v>
      </c>
      <c r="F86" s="11">
        <f t="shared" si="20"/>
        <v>0</v>
      </c>
      <c r="G86" s="13">
        <f t="shared" si="21"/>
        <v>0</v>
      </c>
      <c r="H86" s="19" t="str">
        <f t="shared" si="22"/>
        <v>GNDND</v>
      </c>
      <c r="I86" s="15" t="e">
        <f>VLOOKUP(H86,score!$A$1:$B$343,2,FALSE)</f>
        <v>#N/A</v>
      </c>
      <c r="J86" s="2" t="str">
        <f>IF(ISERROR(data!K86/(data!J86*4)),"",data!K86/(data!J86*4))</f>
        <v/>
      </c>
      <c r="K86" s="3">
        <f>IF(data!I86=3,8,0)</f>
        <v>0</v>
      </c>
      <c r="L86" s="7">
        <f t="shared" si="23"/>
        <v>0</v>
      </c>
      <c r="M86">
        <f>(data!M86+(data!N86/60))*data!L86</f>
        <v>0</v>
      </c>
      <c r="N86" t="b">
        <f>IF(data!O86=1,1,IF(data!O86=2,0.7,IF(data!O86=3,0.7,IF(data!O86=4,0.3,IF(data!O86=5,0,FALSE)))))</f>
        <v>0</v>
      </c>
      <c r="O86">
        <f t="shared" si="24"/>
        <v>0</v>
      </c>
      <c r="P86" s="5">
        <f>(data!P86+(data!Q86/60))*data!L86+(data!R86+(data!S86/60))*(7-data!L86)</f>
        <v>0</v>
      </c>
      <c r="Q86">
        <f>data!T86+data!U86/60*7</f>
        <v>0</v>
      </c>
      <c r="R86">
        <f>data!V86+data!W86/60*7</f>
        <v>0</v>
      </c>
      <c r="S86" s="5">
        <f>(data!Y86+data!Z86/60)*data!X86</f>
        <v>0</v>
      </c>
      <c r="T86">
        <f>data!AA86+data!AB86</f>
        <v>0</v>
      </c>
      <c r="U86">
        <f>data!AC86*IF(data!AD86=1,1,0)+data!AE86*IF(data!AF86=1,1,0)</f>
        <v>0</v>
      </c>
      <c r="V86" t="b">
        <f>IF(data!AG86=1,1,IF(data!AG86=2,2,IF(data!AG86=3,3,IF(data!AG86=4,FALSE))))</f>
        <v>0</v>
      </c>
      <c r="W86" t="b">
        <f>IF(data!AH86=1,4,IF(data!AH86=2,5,IF(data!AH86=3,6,IF(data!AH86=4,7,FALSE))))</f>
        <v>0</v>
      </c>
      <c r="X86" t="b">
        <f>IF(data!AI86=1,4,IF(data!AI86=2,3,IF(data!AI86=3,2,IF(data!AI86=4,1,FALSE))))</f>
        <v>0</v>
      </c>
      <c r="Y86" t="b">
        <f>IF(data!AJ86=1,6,IF(data!AJ86=2,5,IF(data!AJ86=3,4,IF(data!AJ86=4,1,FALSE))))</f>
        <v>0</v>
      </c>
      <c r="Z86" t="b">
        <f>IF(data!AK86=1,4,IF(data!AK86=2,3,IF(data!AK86=3,2,IF(data!AK86=4,1,IF(data!AK86=5,2,FALSE)))))</f>
        <v>0</v>
      </c>
      <c r="AA86" t="b">
        <f>IF(data!AL86=1,6,IF(data!AL86=2,5,IF(data!AL86=3,4,IF(data!AL86=5,2,(IF(data!AL86=4,1,FALSE))))))</f>
        <v>0</v>
      </c>
    </row>
    <row r="87" spans="1:27" x14ac:dyDescent="0.15">
      <c r="A87" s="9" t="str">
        <f t="shared" si="15"/>
        <v>FALSE</v>
      </c>
      <c r="B87" s="9">
        <f t="shared" si="16"/>
        <v>7</v>
      </c>
      <c r="C87" s="11">
        <f t="shared" si="17"/>
        <v>0</v>
      </c>
      <c r="D87" s="11">
        <f t="shared" si="18"/>
        <v>0</v>
      </c>
      <c r="E87" s="9">
        <f t="shared" si="19"/>
        <v>7</v>
      </c>
      <c r="F87" s="11">
        <f t="shared" si="20"/>
        <v>0</v>
      </c>
      <c r="G87" s="13">
        <f t="shared" si="21"/>
        <v>0</v>
      </c>
      <c r="H87" s="19" t="str">
        <f t="shared" si="22"/>
        <v>GNDND</v>
      </c>
      <c r="I87" s="15" t="e">
        <f>VLOOKUP(H87,score!$A$1:$B$343,2,FALSE)</f>
        <v>#N/A</v>
      </c>
      <c r="J87" s="2" t="str">
        <f>IF(ISERROR(data!K87/(data!J87*4)),"",data!K87/(data!J87*4))</f>
        <v/>
      </c>
      <c r="K87" s="3">
        <f>IF(data!I87=3,8,0)</f>
        <v>0</v>
      </c>
      <c r="L87" s="7">
        <f t="shared" si="23"/>
        <v>0</v>
      </c>
      <c r="M87">
        <f>(data!M87+(data!N87/60))*data!L87</f>
        <v>0</v>
      </c>
      <c r="N87" t="b">
        <f>IF(data!O87=1,1,IF(data!O87=2,0.7,IF(data!O87=3,0.7,IF(data!O87=4,0.3,IF(data!O87=5,0,FALSE)))))</f>
        <v>0</v>
      </c>
      <c r="O87">
        <f t="shared" si="24"/>
        <v>0</v>
      </c>
      <c r="P87" s="5">
        <f>(data!P87+(data!Q87/60))*data!L87+(data!R87+(data!S87/60))*(7-data!L87)</f>
        <v>0</v>
      </c>
      <c r="Q87">
        <f>data!T87+data!U87/60*7</f>
        <v>0</v>
      </c>
      <c r="R87">
        <f>data!V87+data!W87/60*7</f>
        <v>0</v>
      </c>
      <c r="S87" s="5">
        <f>(data!Y87+data!Z87/60)*data!X87</f>
        <v>0</v>
      </c>
      <c r="T87">
        <f>data!AA87+data!AB87</f>
        <v>0</v>
      </c>
      <c r="U87">
        <f>data!AC87*IF(data!AD87=1,1,0)+data!AE87*IF(data!AF87=1,1,0)</f>
        <v>0</v>
      </c>
      <c r="V87" t="b">
        <f>IF(data!AG87=1,1,IF(data!AG87=2,2,IF(data!AG87=3,3,IF(data!AG87=4,FALSE))))</f>
        <v>0</v>
      </c>
      <c r="W87" t="b">
        <f>IF(data!AH87=1,4,IF(data!AH87=2,5,IF(data!AH87=3,6,IF(data!AH87=4,7,FALSE))))</f>
        <v>0</v>
      </c>
      <c r="X87" t="b">
        <f>IF(data!AI87=1,4,IF(data!AI87=2,3,IF(data!AI87=3,2,IF(data!AI87=4,1,FALSE))))</f>
        <v>0</v>
      </c>
      <c r="Y87" t="b">
        <f>IF(data!AJ87=1,6,IF(data!AJ87=2,5,IF(data!AJ87=3,4,IF(data!AJ87=4,1,FALSE))))</f>
        <v>0</v>
      </c>
      <c r="Z87" t="b">
        <f>IF(data!AK87=1,4,IF(data!AK87=2,3,IF(data!AK87=3,2,IF(data!AK87=4,1,IF(data!AK87=5,2,FALSE)))))</f>
        <v>0</v>
      </c>
      <c r="AA87" t="b">
        <f>IF(data!AL87=1,6,IF(data!AL87=2,5,IF(data!AL87=3,4,IF(data!AL87=5,2,(IF(data!AL87=4,1,FALSE))))))</f>
        <v>0</v>
      </c>
    </row>
    <row r="88" spans="1:27" x14ac:dyDescent="0.15">
      <c r="A88" s="9" t="str">
        <f t="shared" si="15"/>
        <v>FALSE</v>
      </c>
      <c r="B88" s="9">
        <f t="shared" si="16"/>
        <v>7</v>
      </c>
      <c r="C88" s="11">
        <f t="shared" si="17"/>
        <v>0</v>
      </c>
      <c r="D88" s="11">
        <f t="shared" si="18"/>
        <v>0</v>
      </c>
      <c r="E88" s="9">
        <f t="shared" si="19"/>
        <v>7</v>
      </c>
      <c r="F88" s="11">
        <f t="shared" si="20"/>
        <v>0</v>
      </c>
      <c r="G88" s="13">
        <f t="shared" si="21"/>
        <v>0</v>
      </c>
      <c r="H88" s="19" t="str">
        <f t="shared" si="22"/>
        <v>GNDND</v>
      </c>
      <c r="I88" s="15" t="e">
        <f>VLOOKUP(H88,score!$A$1:$B$343,2,FALSE)</f>
        <v>#N/A</v>
      </c>
      <c r="J88" s="2" t="str">
        <f>IF(ISERROR(data!K88/(data!J88*4)),"",data!K88/(data!J88*4))</f>
        <v/>
      </c>
      <c r="K88" s="3">
        <f>IF(data!I88=3,8,0)</f>
        <v>0</v>
      </c>
      <c r="L88" s="7">
        <f t="shared" si="23"/>
        <v>0</v>
      </c>
      <c r="M88">
        <f>(data!M88+(data!N88/60))*data!L88</f>
        <v>0</v>
      </c>
      <c r="N88" t="b">
        <f>IF(data!O88=1,1,IF(data!O88=2,0.7,IF(data!O88=3,0.7,IF(data!O88=4,0.3,IF(data!O88=5,0,FALSE)))))</f>
        <v>0</v>
      </c>
      <c r="O88">
        <f t="shared" si="24"/>
        <v>0</v>
      </c>
      <c r="P88" s="5">
        <f>(data!P88+(data!Q88/60))*data!L88+(data!R88+(data!S88/60))*(7-data!L88)</f>
        <v>0</v>
      </c>
      <c r="Q88">
        <f>data!T88+data!U88/60*7</f>
        <v>0</v>
      </c>
      <c r="R88">
        <f>data!V88+data!W88/60*7</f>
        <v>0</v>
      </c>
      <c r="S88" s="5">
        <f>(data!Y88+data!Z88/60)*data!X88</f>
        <v>0</v>
      </c>
      <c r="T88">
        <f>data!AA88+data!AB88</f>
        <v>0</v>
      </c>
      <c r="U88">
        <f>data!AC88*IF(data!AD88=1,1,0)+data!AE88*IF(data!AF88=1,1,0)</f>
        <v>0</v>
      </c>
      <c r="V88" t="b">
        <f>IF(data!AG88=1,1,IF(data!AG88=2,2,IF(data!AG88=3,3,IF(data!AG88=4,FALSE))))</f>
        <v>0</v>
      </c>
      <c r="W88" t="b">
        <f>IF(data!AH88=1,4,IF(data!AH88=2,5,IF(data!AH88=3,6,IF(data!AH88=4,7,FALSE))))</f>
        <v>0</v>
      </c>
      <c r="X88" t="b">
        <f>IF(data!AI88=1,4,IF(data!AI88=2,3,IF(data!AI88=3,2,IF(data!AI88=4,1,FALSE))))</f>
        <v>0</v>
      </c>
      <c r="Y88" t="b">
        <f>IF(data!AJ88=1,6,IF(data!AJ88=2,5,IF(data!AJ88=3,4,IF(data!AJ88=4,1,FALSE))))</f>
        <v>0</v>
      </c>
      <c r="Z88" t="b">
        <f>IF(data!AK88=1,4,IF(data!AK88=2,3,IF(data!AK88=3,2,IF(data!AK88=4,1,IF(data!AK88=5,2,FALSE)))))</f>
        <v>0</v>
      </c>
      <c r="AA88" t="b">
        <f>IF(data!AL88=1,6,IF(data!AL88=2,5,IF(data!AL88=3,4,IF(data!AL88=5,2,(IF(data!AL88=4,1,FALSE))))))</f>
        <v>0</v>
      </c>
    </row>
    <row r="89" spans="1:27" x14ac:dyDescent="0.15">
      <c r="A89" s="9" t="str">
        <f t="shared" si="15"/>
        <v>FALSE</v>
      </c>
      <c r="B89" s="9">
        <f t="shared" si="16"/>
        <v>7</v>
      </c>
      <c r="C89" s="11">
        <f t="shared" si="17"/>
        <v>0</v>
      </c>
      <c r="D89" s="11">
        <f t="shared" si="18"/>
        <v>0</v>
      </c>
      <c r="E89" s="9">
        <f t="shared" si="19"/>
        <v>7</v>
      </c>
      <c r="F89" s="11">
        <f t="shared" si="20"/>
        <v>0</v>
      </c>
      <c r="G89" s="13">
        <f t="shared" si="21"/>
        <v>0</v>
      </c>
      <c r="H89" s="19" t="str">
        <f t="shared" si="22"/>
        <v>GNDND</v>
      </c>
      <c r="I89" s="15" t="e">
        <f>VLOOKUP(H89,score!$A$1:$B$343,2,FALSE)</f>
        <v>#N/A</v>
      </c>
      <c r="J89" s="2" t="str">
        <f>IF(ISERROR(data!K89/(data!J89*4)),"",data!K89/(data!J89*4))</f>
        <v/>
      </c>
      <c r="K89" s="3">
        <f>IF(data!I89=3,8,0)</f>
        <v>0</v>
      </c>
      <c r="L89" s="7">
        <f t="shared" si="23"/>
        <v>0</v>
      </c>
      <c r="M89">
        <f>(data!M89+(data!N89/60))*data!L89</f>
        <v>0</v>
      </c>
      <c r="N89" t="b">
        <f>IF(data!O89=1,1,IF(data!O89=2,0.7,IF(data!O89=3,0.7,IF(data!O89=4,0.3,IF(data!O89=5,0,FALSE)))))</f>
        <v>0</v>
      </c>
      <c r="O89">
        <f t="shared" si="24"/>
        <v>0</v>
      </c>
      <c r="P89" s="5">
        <f>(data!P89+(data!Q89/60))*data!L89+(data!R89+(data!S89/60))*(7-data!L89)</f>
        <v>0</v>
      </c>
      <c r="Q89">
        <f>data!T89+data!U89/60*7</f>
        <v>0</v>
      </c>
      <c r="R89">
        <f>data!V89+data!W89/60*7</f>
        <v>0</v>
      </c>
      <c r="S89" s="5">
        <f>(data!Y89+data!Z89/60)*data!X89</f>
        <v>0</v>
      </c>
      <c r="T89">
        <f>data!AA89+data!AB89</f>
        <v>0</v>
      </c>
      <c r="U89">
        <f>data!AC89*IF(data!AD89=1,1,0)+data!AE89*IF(data!AF89=1,1,0)</f>
        <v>0</v>
      </c>
      <c r="V89" t="b">
        <f>IF(data!AG89=1,1,IF(data!AG89=2,2,IF(data!AG89=3,3,IF(data!AG89=4,FALSE))))</f>
        <v>0</v>
      </c>
      <c r="W89" t="b">
        <f>IF(data!AH89=1,4,IF(data!AH89=2,5,IF(data!AH89=3,6,IF(data!AH89=4,7,FALSE))))</f>
        <v>0</v>
      </c>
      <c r="X89" t="b">
        <f>IF(data!AI89=1,4,IF(data!AI89=2,3,IF(data!AI89=3,2,IF(data!AI89=4,1,FALSE))))</f>
        <v>0</v>
      </c>
      <c r="Y89" t="b">
        <f>IF(data!AJ89=1,6,IF(data!AJ89=2,5,IF(data!AJ89=3,4,IF(data!AJ89=4,1,FALSE))))</f>
        <v>0</v>
      </c>
      <c r="Z89" t="b">
        <f>IF(data!AK89=1,4,IF(data!AK89=2,3,IF(data!AK89=3,2,IF(data!AK89=4,1,IF(data!AK89=5,2,FALSE)))))</f>
        <v>0</v>
      </c>
      <c r="AA89" t="b">
        <f>IF(data!AL89=1,6,IF(data!AL89=2,5,IF(data!AL89=3,4,IF(data!AL89=5,2,(IF(data!AL89=4,1,FALSE))))))</f>
        <v>0</v>
      </c>
    </row>
    <row r="90" spans="1:27" x14ac:dyDescent="0.15">
      <c r="A90" s="9" t="str">
        <f t="shared" si="15"/>
        <v>FALSE</v>
      </c>
      <c r="B90" s="9">
        <f t="shared" si="16"/>
        <v>7</v>
      </c>
      <c r="C90" s="11">
        <f t="shared" si="17"/>
        <v>0</v>
      </c>
      <c r="D90" s="11">
        <f t="shared" si="18"/>
        <v>0</v>
      </c>
      <c r="E90" s="9">
        <f t="shared" si="19"/>
        <v>7</v>
      </c>
      <c r="F90" s="11">
        <f t="shared" si="20"/>
        <v>0</v>
      </c>
      <c r="G90" s="13">
        <f t="shared" si="21"/>
        <v>0</v>
      </c>
      <c r="H90" s="19" t="str">
        <f t="shared" si="22"/>
        <v>GNDND</v>
      </c>
      <c r="I90" s="15" t="e">
        <f>VLOOKUP(H90,score!$A$1:$B$343,2,FALSE)</f>
        <v>#N/A</v>
      </c>
      <c r="J90" s="2" t="str">
        <f>IF(ISERROR(data!K90/(data!J90*4)),"",data!K90/(data!J90*4))</f>
        <v/>
      </c>
      <c r="K90" s="3">
        <f>IF(data!I90=3,8,0)</f>
        <v>0</v>
      </c>
      <c r="L90" s="7">
        <f t="shared" si="23"/>
        <v>0</v>
      </c>
      <c r="M90">
        <f>(data!M90+(data!N90/60))*data!L90</f>
        <v>0</v>
      </c>
      <c r="N90" t="b">
        <f>IF(data!O90=1,1,IF(data!O90=2,0.7,IF(data!O90=3,0.7,IF(data!O90=4,0.3,IF(data!O90=5,0,FALSE)))))</f>
        <v>0</v>
      </c>
      <c r="O90">
        <f t="shared" si="24"/>
        <v>0</v>
      </c>
      <c r="P90" s="5">
        <f>(data!P90+(data!Q90/60))*data!L90+(data!R90+(data!S90/60))*(7-data!L90)</f>
        <v>0</v>
      </c>
      <c r="Q90">
        <f>data!T90+data!U90/60*7</f>
        <v>0</v>
      </c>
      <c r="R90">
        <f>data!V90+data!W90/60*7</f>
        <v>0</v>
      </c>
      <c r="S90" s="5">
        <f>(data!Y90+data!Z90/60)*data!X90</f>
        <v>0</v>
      </c>
      <c r="T90">
        <f>data!AA90+data!AB90</f>
        <v>0</v>
      </c>
      <c r="U90">
        <f>data!AC90*IF(data!AD90=1,1,0)+data!AE90*IF(data!AF90=1,1,0)</f>
        <v>0</v>
      </c>
      <c r="V90" t="b">
        <f>IF(data!AG90=1,1,IF(data!AG90=2,2,IF(data!AG90=3,3,IF(data!AG90=4,FALSE))))</f>
        <v>0</v>
      </c>
      <c r="W90" t="b">
        <f>IF(data!AH90=1,4,IF(data!AH90=2,5,IF(data!AH90=3,6,IF(data!AH90=4,7,FALSE))))</f>
        <v>0</v>
      </c>
      <c r="X90" t="b">
        <f>IF(data!AI90=1,4,IF(data!AI90=2,3,IF(data!AI90=3,2,IF(data!AI90=4,1,FALSE))))</f>
        <v>0</v>
      </c>
      <c r="Y90" t="b">
        <f>IF(data!AJ90=1,6,IF(data!AJ90=2,5,IF(data!AJ90=3,4,IF(data!AJ90=4,1,FALSE))))</f>
        <v>0</v>
      </c>
      <c r="Z90" t="b">
        <f>IF(data!AK90=1,4,IF(data!AK90=2,3,IF(data!AK90=3,2,IF(data!AK90=4,1,IF(data!AK90=5,2,FALSE)))))</f>
        <v>0</v>
      </c>
      <c r="AA90" t="b">
        <f>IF(data!AL90=1,6,IF(data!AL90=2,5,IF(data!AL90=3,4,IF(data!AL90=5,2,(IF(data!AL90=4,1,FALSE))))))</f>
        <v>0</v>
      </c>
    </row>
    <row r="91" spans="1:27" x14ac:dyDescent="0.15">
      <c r="A91" s="9" t="str">
        <f t="shared" si="15"/>
        <v>FALSE</v>
      </c>
      <c r="B91" s="9">
        <f t="shared" si="16"/>
        <v>7</v>
      </c>
      <c r="C91" s="11">
        <f t="shared" si="17"/>
        <v>0</v>
      </c>
      <c r="D91" s="11">
        <f t="shared" si="18"/>
        <v>0</v>
      </c>
      <c r="E91" s="9">
        <f t="shared" si="19"/>
        <v>7</v>
      </c>
      <c r="F91" s="11">
        <f t="shared" si="20"/>
        <v>0</v>
      </c>
      <c r="G91" s="13">
        <f t="shared" si="21"/>
        <v>0</v>
      </c>
      <c r="H91" s="19" t="str">
        <f t="shared" si="22"/>
        <v>GNDND</v>
      </c>
      <c r="I91" s="15" t="e">
        <f>VLOOKUP(H91,score!$A$1:$B$343,2,FALSE)</f>
        <v>#N/A</v>
      </c>
      <c r="J91" s="2" t="str">
        <f>IF(ISERROR(data!K91/(data!J91*4)),"",data!K91/(data!J91*4))</f>
        <v/>
      </c>
      <c r="K91" s="3">
        <f>IF(data!I91=3,8,0)</f>
        <v>0</v>
      </c>
      <c r="L91" s="7">
        <f t="shared" si="23"/>
        <v>0</v>
      </c>
      <c r="M91">
        <f>(data!M91+(data!N91/60))*data!L91</f>
        <v>0</v>
      </c>
      <c r="N91" t="b">
        <f>IF(data!O91=1,1,IF(data!O91=2,0.7,IF(data!O91=3,0.7,IF(data!O91=4,0.3,IF(data!O91=5,0,FALSE)))))</f>
        <v>0</v>
      </c>
      <c r="O91">
        <f t="shared" si="24"/>
        <v>0</v>
      </c>
      <c r="P91" s="5">
        <f>(data!P91+(data!Q91/60))*data!L91+(data!R91+(data!S91/60))*(7-data!L91)</f>
        <v>0</v>
      </c>
      <c r="Q91">
        <f>data!T91+data!U91/60*7</f>
        <v>0</v>
      </c>
      <c r="R91">
        <f>data!V91+data!W91/60*7</f>
        <v>0</v>
      </c>
      <c r="S91" s="5">
        <f>(data!Y91+data!Z91/60)*data!X91</f>
        <v>0</v>
      </c>
      <c r="T91">
        <f>data!AA91+data!AB91</f>
        <v>0</v>
      </c>
      <c r="U91">
        <f>data!AC91*IF(data!AD91=1,1,0)+data!AE91*IF(data!AF91=1,1,0)</f>
        <v>0</v>
      </c>
      <c r="V91" t="b">
        <f>IF(data!AG91=1,1,IF(data!AG91=2,2,IF(data!AG91=3,3,IF(data!AG91=4,FALSE))))</f>
        <v>0</v>
      </c>
      <c r="W91" t="b">
        <f>IF(data!AH91=1,4,IF(data!AH91=2,5,IF(data!AH91=3,6,IF(data!AH91=4,7,FALSE))))</f>
        <v>0</v>
      </c>
      <c r="X91" t="b">
        <f>IF(data!AI91=1,4,IF(data!AI91=2,3,IF(data!AI91=3,2,IF(data!AI91=4,1,FALSE))))</f>
        <v>0</v>
      </c>
      <c r="Y91" t="b">
        <f>IF(data!AJ91=1,6,IF(data!AJ91=2,5,IF(data!AJ91=3,4,IF(data!AJ91=4,1,FALSE))))</f>
        <v>0</v>
      </c>
      <c r="Z91" t="b">
        <f>IF(data!AK91=1,4,IF(data!AK91=2,3,IF(data!AK91=3,2,IF(data!AK91=4,1,IF(data!AK91=5,2,FALSE)))))</f>
        <v>0</v>
      </c>
      <c r="AA91" t="b">
        <f>IF(data!AL91=1,6,IF(data!AL91=2,5,IF(data!AL91=3,4,IF(data!AL91=5,2,(IF(data!AL91=4,1,FALSE))))))</f>
        <v>0</v>
      </c>
    </row>
    <row r="92" spans="1:27" x14ac:dyDescent="0.15">
      <c r="A92" s="9" t="str">
        <f t="shared" si="15"/>
        <v>FALSE</v>
      </c>
      <c r="B92" s="9">
        <f t="shared" si="16"/>
        <v>7</v>
      </c>
      <c r="C92" s="11">
        <f t="shared" si="17"/>
        <v>0</v>
      </c>
      <c r="D92" s="11">
        <f t="shared" si="18"/>
        <v>0</v>
      </c>
      <c r="E92" s="9">
        <f t="shared" si="19"/>
        <v>7</v>
      </c>
      <c r="F92" s="11">
        <f t="shared" si="20"/>
        <v>0</v>
      </c>
      <c r="G92" s="13">
        <f t="shared" si="21"/>
        <v>0</v>
      </c>
      <c r="H92" s="19" t="str">
        <f t="shared" si="22"/>
        <v>GNDND</v>
      </c>
      <c r="I92" s="15" t="e">
        <f>VLOOKUP(H92,score!$A$1:$B$343,2,FALSE)</f>
        <v>#N/A</v>
      </c>
      <c r="J92" s="2" t="str">
        <f>IF(ISERROR(data!K92/(data!J92*4)),"",data!K92/(data!J92*4))</f>
        <v/>
      </c>
      <c r="K92" s="3">
        <f>IF(data!I92=3,8,0)</f>
        <v>0</v>
      </c>
      <c r="L92" s="7">
        <f t="shared" si="23"/>
        <v>0</v>
      </c>
      <c r="M92">
        <f>(data!M92+(data!N92/60))*data!L92</f>
        <v>0</v>
      </c>
      <c r="N92" t="b">
        <f>IF(data!O92=1,1,IF(data!O92=2,0.7,IF(data!O92=3,0.7,IF(data!O92=4,0.3,IF(data!O92=5,0,FALSE)))))</f>
        <v>0</v>
      </c>
      <c r="O92">
        <f t="shared" si="24"/>
        <v>0</v>
      </c>
      <c r="P92" s="5">
        <f>(data!P92+(data!Q92/60))*data!L92+(data!R92+(data!S92/60))*(7-data!L92)</f>
        <v>0</v>
      </c>
      <c r="Q92">
        <f>data!T92+data!U92/60*7</f>
        <v>0</v>
      </c>
      <c r="R92">
        <f>data!V92+data!W92/60*7</f>
        <v>0</v>
      </c>
      <c r="S92" s="5">
        <f>(data!Y92+data!Z92/60)*data!X92</f>
        <v>0</v>
      </c>
      <c r="T92">
        <f>data!AA92+data!AB92</f>
        <v>0</v>
      </c>
      <c r="U92">
        <f>data!AC92*IF(data!AD92=1,1,0)+data!AE92*IF(data!AF92=1,1,0)</f>
        <v>0</v>
      </c>
      <c r="V92" t="b">
        <f>IF(data!AG92=1,1,IF(data!AG92=2,2,IF(data!AG92=3,3,IF(data!AG92=4,FALSE))))</f>
        <v>0</v>
      </c>
      <c r="W92" t="b">
        <f>IF(data!AH92=1,4,IF(data!AH92=2,5,IF(data!AH92=3,6,IF(data!AH92=4,7,FALSE))))</f>
        <v>0</v>
      </c>
      <c r="X92" t="b">
        <f>IF(data!AI92=1,4,IF(data!AI92=2,3,IF(data!AI92=3,2,IF(data!AI92=4,1,FALSE))))</f>
        <v>0</v>
      </c>
      <c r="Y92" t="b">
        <f>IF(data!AJ92=1,6,IF(data!AJ92=2,5,IF(data!AJ92=3,4,IF(data!AJ92=4,1,FALSE))))</f>
        <v>0</v>
      </c>
      <c r="Z92" t="b">
        <f>IF(data!AK92=1,4,IF(data!AK92=2,3,IF(data!AK92=3,2,IF(data!AK92=4,1,IF(data!AK92=5,2,FALSE)))))</f>
        <v>0</v>
      </c>
      <c r="AA92" t="b">
        <f>IF(data!AL92=1,6,IF(data!AL92=2,5,IF(data!AL92=3,4,IF(data!AL92=5,2,(IF(data!AL92=4,1,FALSE))))))</f>
        <v>0</v>
      </c>
    </row>
    <row r="93" spans="1:27" x14ac:dyDescent="0.15">
      <c r="A93" s="9" t="str">
        <f t="shared" si="15"/>
        <v>FALSE</v>
      </c>
      <c r="B93" s="9">
        <f t="shared" si="16"/>
        <v>7</v>
      </c>
      <c r="C93" s="11">
        <f t="shared" si="17"/>
        <v>0</v>
      </c>
      <c r="D93" s="11">
        <f t="shared" si="18"/>
        <v>0</v>
      </c>
      <c r="E93" s="9">
        <f t="shared" si="19"/>
        <v>7</v>
      </c>
      <c r="F93" s="11">
        <f t="shared" si="20"/>
        <v>0</v>
      </c>
      <c r="G93" s="13">
        <f t="shared" si="21"/>
        <v>0</v>
      </c>
      <c r="H93" s="19" t="str">
        <f t="shared" si="22"/>
        <v>GNDND</v>
      </c>
      <c r="I93" s="15" t="e">
        <f>VLOOKUP(H93,score!$A$1:$B$343,2,FALSE)</f>
        <v>#N/A</v>
      </c>
      <c r="J93" s="2" t="str">
        <f>IF(ISERROR(data!K93/(data!J93*4)),"",data!K93/(data!J93*4))</f>
        <v/>
      </c>
      <c r="K93" s="3">
        <f>IF(data!I93=3,8,0)</f>
        <v>0</v>
      </c>
      <c r="L93" s="7">
        <f t="shared" si="23"/>
        <v>0</v>
      </c>
      <c r="M93">
        <f>(data!M93+(data!N93/60))*data!L93</f>
        <v>0</v>
      </c>
      <c r="N93" t="b">
        <f>IF(data!O93=1,1,IF(data!O93=2,0.7,IF(data!O93=3,0.7,IF(data!O93=4,0.3,IF(data!O93=5,0,FALSE)))))</f>
        <v>0</v>
      </c>
      <c r="O93">
        <f t="shared" si="24"/>
        <v>0</v>
      </c>
      <c r="P93" s="5">
        <f>(data!P93+(data!Q93/60))*data!L93+(data!R93+(data!S93/60))*(7-data!L93)</f>
        <v>0</v>
      </c>
      <c r="Q93">
        <f>data!T93+data!U93/60*7</f>
        <v>0</v>
      </c>
      <c r="R93">
        <f>data!V93+data!W93/60*7</f>
        <v>0</v>
      </c>
      <c r="S93" s="5">
        <f>(data!Y93+data!Z93/60)*data!X93</f>
        <v>0</v>
      </c>
      <c r="T93">
        <f>data!AA93+data!AB93</f>
        <v>0</v>
      </c>
      <c r="U93">
        <f>data!AC93*IF(data!AD93=1,1,0)+data!AE93*IF(data!AF93=1,1,0)</f>
        <v>0</v>
      </c>
      <c r="V93" t="b">
        <f>IF(data!AG93=1,1,IF(data!AG93=2,2,IF(data!AG93=3,3,IF(data!AG93=4,FALSE))))</f>
        <v>0</v>
      </c>
      <c r="W93" t="b">
        <f>IF(data!AH93=1,4,IF(data!AH93=2,5,IF(data!AH93=3,6,IF(data!AH93=4,7,FALSE))))</f>
        <v>0</v>
      </c>
      <c r="X93" t="b">
        <f>IF(data!AI93=1,4,IF(data!AI93=2,3,IF(data!AI93=3,2,IF(data!AI93=4,1,FALSE))))</f>
        <v>0</v>
      </c>
      <c r="Y93" t="b">
        <f>IF(data!AJ93=1,6,IF(data!AJ93=2,5,IF(data!AJ93=3,4,IF(data!AJ93=4,1,FALSE))))</f>
        <v>0</v>
      </c>
      <c r="Z93" t="b">
        <f>IF(data!AK93=1,4,IF(data!AK93=2,3,IF(data!AK93=3,2,IF(data!AK93=4,1,IF(data!AK93=5,2,FALSE)))))</f>
        <v>0</v>
      </c>
      <c r="AA93" t="b">
        <f>IF(data!AL93=1,6,IF(data!AL93=2,5,IF(data!AL93=3,4,IF(data!AL93=5,2,(IF(data!AL93=4,1,FALSE))))))</f>
        <v>0</v>
      </c>
    </row>
    <row r="94" spans="1:27" x14ac:dyDescent="0.15">
      <c r="A94" s="9" t="str">
        <f t="shared" si="15"/>
        <v>FALSE</v>
      </c>
      <c r="B94" s="9">
        <f t="shared" si="16"/>
        <v>7</v>
      </c>
      <c r="C94" s="11">
        <f t="shared" si="17"/>
        <v>0</v>
      </c>
      <c r="D94" s="11">
        <f t="shared" si="18"/>
        <v>0</v>
      </c>
      <c r="E94" s="9">
        <f t="shared" si="19"/>
        <v>7</v>
      </c>
      <c r="F94" s="11">
        <f t="shared" si="20"/>
        <v>0</v>
      </c>
      <c r="G94" s="13">
        <f t="shared" si="21"/>
        <v>0</v>
      </c>
      <c r="H94" s="19" t="str">
        <f t="shared" si="22"/>
        <v>GNDND</v>
      </c>
      <c r="I94" s="15" t="e">
        <f>VLOOKUP(H94,score!$A$1:$B$343,2,FALSE)</f>
        <v>#N/A</v>
      </c>
      <c r="J94" s="2" t="str">
        <f>IF(ISERROR(data!K94/(data!J94*4)),"",data!K94/(data!J94*4))</f>
        <v/>
      </c>
      <c r="K94" s="3">
        <f>IF(data!I94=3,8,0)</f>
        <v>0</v>
      </c>
      <c r="L94" s="7">
        <f t="shared" si="23"/>
        <v>0</v>
      </c>
      <c r="M94">
        <f>(data!M94+(data!N94/60))*data!L94</f>
        <v>0</v>
      </c>
      <c r="N94" t="b">
        <f>IF(data!O94=1,1,IF(data!O94=2,0.7,IF(data!O94=3,0.7,IF(data!O94=4,0.3,IF(data!O94=5,0,FALSE)))))</f>
        <v>0</v>
      </c>
      <c r="O94">
        <f t="shared" si="24"/>
        <v>0</v>
      </c>
      <c r="P94" s="5">
        <f>(data!P94+(data!Q94/60))*data!L94+(data!R94+(data!S94/60))*(7-data!L94)</f>
        <v>0</v>
      </c>
      <c r="Q94">
        <f>data!T94+data!U94/60*7</f>
        <v>0</v>
      </c>
      <c r="R94">
        <f>data!V94+data!W94/60*7</f>
        <v>0</v>
      </c>
      <c r="S94" s="5">
        <f>(data!Y94+data!Z94/60)*data!X94</f>
        <v>0</v>
      </c>
      <c r="T94">
        <f>data!AA94+data!AB94</f>
        <v>0</v>
      </c>
      <c r="U94">
        <f>data!AC94*IF(data!AD94=1,1,0)+data!AE94*IF(data!AF94=1,1,0)</f>
        <v>0</v>
      </c>
      <c r="V94" t="b">
        <f>IF(data!AG94=1,1,IF(data!AG94=2,2,IF(data!AG94=3,3,IF(data!AG94=4,FALSE))))</f>
        <v>0</v>
      </c>
      <c r="W94" t="b">
        <f>IF(data!AH94=1,4,IF(data!AH94=2,5,IF(data!AH94=3,6,IF(data!AH94=4,7,FALSE))))</f>
        <v>0</v>
      </c>
      <c r="X94" t="b">
        <f>IF(data!AI94=1,4,IF(data!AI94=2,3,IF(data!AI94=3,2,IF(data!AI94=4,1,FALSE))))</f>
        <v>0</v>
      </c>
      <c r="Y94" t="b">
        <f>IF(data!AJ94=1,6,IF(data!AJ94=2,5,IF(data!AJ94=3,4,IF(data!AJ94=4,1,FALSE))))</f>
        <v>0</v>
      </c>
      <c r="Z94" t="b">
        <f>IF(data!AK94=1,4,IF(data!AK94=2,3,IF(data!AK94=3,2,IF(data!AK94=4,1,IF(data!AK94=5,2,FALSE)))))</f>
        <v>0</v>
      </c>
      <c r="AA94" t="b">
        <f>IF(data!AL94=1,6,IF(data!AL94=2,5,IF(data!AL94=3,4,IF(data!AL94=5,2,(IF(data!AL94=4,1,FALSE))))))</f>
        <v>0</v>
      </c>
    </row>
    <row r="95" spans="1:27" x14ac:dyDescent="0.15">
      <c r="A95" s="9" t="str">
        <f t="shared" si="15"/>
        <v>FALSE</v>
      </c>
      <c r="B95" s="9">
        <f t="shared" si="16"/>
        <v>7</v>
      </c>
      <c r="C95" s="11">
        <f t="shared" si="17"/>
        <v>0</v>
      </c>
      <c r="D95" s="11">
        <f t="shared" si="18"/>
        <v>0</v>
      </c>
      <c r="E95" s="9">
        <f t="shared" si="19"/>
        <v>7</v>
      </c>
      <c r="F95" s="11">
        <f t="shared" si="20"/>
        <v>0</v>
      </c>
      <c r="G95" s="13">
        <f t="shared" si="21"/>
        <v>0</v>
      </c>
      <c r="H95" s="19" t="str">
        <f t="shared" si="22"/>
        <v>GNDND</v>
      </c>
      <c r="I95" s="15" t="e">
        <f>VLOOKUP(H95,score!$A$1:$B$343,2,FALSE)</f>
        <v>#N/A</v>
      </c>
      <c r="J95" s="2" t="str">
        <f>IF(ISERROR(data!K95/(data!J95*4)),"",data!K95/(data!J95*4))</f>
        <v/>
      </c>
      <c r="K95" s="3">
        <f>IF(data!I95=3,8,0)</f>
        <v>0</v>
      </c>
      <c r="L95" s="7">
        <f t="shared" si="23"/>
        <v>0</v>
      </c>
      <c r="M95">
        <f>(data!M95+(data!N95/60))*data!L95</f>
        <v>0</v>
      </c>
      <c r="N95" t="b">
        <f>IF(data!O95=1,1,IF(data!O95=2,0.7,IF(data!O95=3,0.7,IF(data!O95=4,0.3,IF(data!O95=5,0,FALSE)))))</f>
        <v>0</v>
      </c>
      <c r="O95">
        <f t="shared" si="24"/>
        <v>0</v>
      </c>
      <c r="P95" s="5">
        <f>(data!P95+(data!Q95/60))*data!L95+(data!R95+(data!S95/60))*(7-data!L95)</f>
        <v>0</v>
      </c>
      <c r="Q95">
        <f>data!T95+data!U95/60*7</f>
        <v>0</v>
      </c>
      <c r="R95">
        <f>data!V95+data!W95/60*7</f>
        <v>0</v>
      </c>
      <c r="S95" s="5">
        <f>(data!Y95+data!Z95/60)*data!X95</f>
        <v>0</v>
      </c>
      <c r="T95">
        <f>data!AA95+data!AB95</f>
        <v>0</v>
      </c>
      <c r="U95">
        <f>data!AC95*IF(data!AD95=1,1,0)+data!AE95*IF(data!AF95=1,1,0)</f>
        <v>0</v>
      </c>
      <c r="V95" t="b">
        <f>IF(data!AG95=1,1,IF(data!AG95=2,2,IF(data!AG95=3,3,IF(data!AG95=4,FALSE))))</f>
        <v>0</v>
      </c>
      <c r="W95" t="b">
        <f>IF(data!AH95=1,4,IF(data!AH95=2,5,IF(data!AH95=3,6,IF(data!AH95=4,7,FALSE))))</f>
        <v>0</v>
      </c>
      <c r="X95" t="b">
        <f>IF(data!AI95=1,4,IF(data!AI95=2,3,IF(data!AI95=3,2,IF(data!AI95=4,1,FALSE))))</f>
        <v>0</v>
      </c>
      <c r="Y95" t="b">
        <f>IF(data!AJ95=1,6,IF(data!AJ95=2,5,IF(data!AJ95=3,4,IF(data!AJ95=4,1,FALSE))))</f>
        <v>0</v>
      </c>
      <c r="Z95" t="b">
        <f>IF(data!AK95=1,4,IF(data!AK95=2,3,IF(data!AK95=3,2,IF(data!AK95=4,1,IF(data!AK95=5,2,FALSE)))))</f>
        <v>0</v>
      </c>
      <c r="AA95" t="b">
        <f>IF(data!AL95=1,6,IF(data!AL95=2,5,IF(data!AL95=3,4,IF(data!AL95=5,2,(IF(data!AL95=4,1,FALSE))))))</f>
        <v>0</v>
      </c>
    </row>
    <row r="96" spans="1:27" x14ac:dyDescent="0.15">
      <c r="A96" s="9" t="str">
        <f t="shared" si="15"/>
        <v>FALSE</v>
      </c>
      <c r="B96" s="9">
        <f t="shared" si="16"/>
        <v>7</v>
      </c>
      <c r="C96" s="11">
        <f t="shared" si="17"/>
        <v>0</v>
      </c>
      <c r="D96" s="11">
        <f t="shared" si="18"/>
        <v>0</v>
      </c>
      <c r="E96" s="9">
        <f t="shared" si="19"/>
        <v>7</v>
      </c>
      <c r="F96" s="11">
        <f t="shared" si="20"/>
        <v>0</v>
      </c>
      <c r="G96" s="13">
        <f t="shared" si="21"/>
        <v>0</v>
      </c>
      <c r="H96" s="19" t="str">
        <f t="shared" si="22"/>
        <v>GNDND</v>
      </c>
      <c r="I96" s="15" t="e">
        <f>VLOOKUP(H96,score!$A$1:$B$343,2,FALSE)</f>
        <v>#N/A</v>
      </c>
      <c r="J96" s="2" t="str">
        <f>IF(ISERROR(data!K96/(data!J96*4)),"",data!K96/(data!J96*4))</f>
        <v/>
      </c>
      <c r="K96" s="3">
        <f>IF(data!I96=3,8,0)</f>
        <v>0</v>
      </c>
      <c r="L96" s="7">
        <f t="shared" si="23"/>
        <v>0</v>
      </c>
      <c r="M96">
        <f>(data!M96+(data!N96/60))*data!L96</f>
        <v>0</v>
      </c>
      <c r="N96" t="b">
        <f>IF(data!O96=1,1,IF(data!O96=2,0.7,IF(data!O96=3,0.7,IF(data!O96=4,0.3,IF(data!O96=5,0,FALSE)))))</f>
        <v>0</v>
      </c>
      <c r="O96">
        <f t="shared" si="24"/>
        <v>0</v>
      </c>
      <c r="P96" s="5">
        <f>(data!P96+(data!Q96/60))*data!L96+(data!R96+(data!S96/60))*(7-data!L96)</f>
        <v>0</v>
      </c>
      <c r="Q96">
        <f>data!T96+data!U96/60*7</f>
        <v>0</v>
      </c>
      <c r="R96">
        <f>data!V96+data!W96/60*7</f>
        <v>0</v>
      </c>
      <c r="S96" s="5">
        <f>(data!Y96+data!Z96/60)*data!X96</f>
        <v>0</v>
      </c>
      <c r="T96">
        <f>data!AA96+data!AB96</f>
        <v>0</v>
      </c>
      <c r="U96">
        <f>data!AC96*IF(data!AD96=1,1,0)+data!AE96*IF(data!AF96=1,1,0)</f>
        <v>0</v>
      </c>
      <c r="V96" t="b">
        <f>IF(data!AG96=1,1,IF(data!AG96=2,2,IF(data!AG96=3,3,IF(data!AG96=4,FALSE))))</f>
        <v>0</v>
      </c>
      <c r="W96" t="b">
        <f>IF(data!AH96=1,4,IF(data!AH96=2,5,IF(data!AH96=3,6,IF(data!AH96=4,7,FALSE))))</f>
        <v>0</v>
      </c>
      <c r="X96" t="b">
        <f>IF(data!AI96=1,4,IF(data!AI96=2,3,IF(data!AI96=3,2,IF(data!AI96=4,1,FALSE))))</f>
        <v>0</v>
      </c>
      <c r="Y96" t="b">
        <f>IF(data!AJ96=1,6,IF(data!AJ96=2,5,IF(data!AJ96=3,4,IF(data!AJ96=4,1,FALSE))))</f>
        <v>0</v>
      </c>
      <c r="Z96" t="b">
        <f>IF(data!AK96=1,4,IF(data!AK96=2,3,IF(data!AK96=3,2,IF(data!AK96=4,1,IF(data!AK96=5,2,FALSE)))))</f>
        <v>0</v>
      </c>
      <c r="AA96" t="b">
        <f>IF(data!AL96=1,6,IF(data!AL96=2,5,IF(data!AL96=3,4,IF(data!AL96=5,2,(IF(data!AL96=4,1,FALSE))))))</f>
        <v>0</v>
      </c>
    </row>
    <row r="97" spans="1:27" x14ac:dyDescent="0.15">
      <c r="A97" s="9" t="str">
        <f t="shared" si="15"/>
        <v>FALSE</v>
      </c>
      <c r="B97" s="9">
        <f t="shared" si="16"/>
        <v>7</v>
      </c>
      <c r="C97" s="11">
        <f t="shared" si="17"/>
        <v>0</v>
      </c>
      <c r="D97" s="11">
        <f t="shared" si="18"/>
        <v>0</v>
      </c>
      <c r="E97" s="9">
        <f t="shared" si="19"/>
        <v>7</v>
      </c>
      <c r="F97" s="11">
        <f t="shared" si="20"/>
        <v>0</v>
      </c>
      <c r="G97" s="13">
        <f t="shared" si="21"/>
        <v>0</v>
      </c>
      <c r="H97" s="19" t="str">
        <f t="shared" si="22"/>
        <v>GNDND</v>
      </c>
      <c r="I97" s="15" t="e">
        <f>VLOOKUP(H97,score!$A$1:$B$343,2,FALSE)</f>
        <v>#N/A</v>
      </c>
      <c r="J97" s="2" t="str">
        <f>IF(ISERROR(data!K97/(data!J97*4)),"",data!K97/(data!J97*4))</f>
        <v/>
      </c>
      <c r="K97" s="3">
        <f>IF(data!I97=3,8,0)</f>
        <v>0</v>
      </c>
      <c r="L97" s="7">
        <f t="shared" si="23"/>
        <v>0</v>
      </c>
      <c r="M97">
        <f>(data!M97+(data!N97/60))*data!L97</f>
        <v>0</v>
      </c>
      <c r="N97" t="b">
        <f>IF(data!O97=1,1,IF(data!O97=2,0.7,IF(data!O97=3,0.7,IF(data!O97=4,0.3,IF(data!O97=5,0,FALSE)))))</f>
        <v>0</v>
      </c>
      <c r="O97">
        <f t="shared" si="24"/>
        <v>0</v>
      </c>
      <c r="P97" s="5">
        <f>(data!P97+(data!Q97/60))*data!L97+(data!R97+(data!S97/60))*(7-data!L97)</f>
        <v>0</v>
      </c>
      <c r="Q97">
        <f>data!T97+data!U97/60*7</f>
        <v>0</v>
      </c>
      <c r="R97">
        <f>data!V97+data!W97/60*7</f>
        <v>0</v>
      </c>
      <c r="S97" s="5">
        <f>(data!Y97+data!Z97/60)*data!X97</f>
        <v>0</v>
      </c>
      <c r="T97">
        <f>data!AA97+data!AB97</f>
        <v>0</v>
      </c>
      <c r="U97">
        <f>data!AC97*IF(data!AD97=1,1,0)+data!AE97*IF(data!AF97=1,1,0)</f>
        <v>0</v>
      </c>
      <c r="V97" t="b">
        <f>IF(data!AG97=1,1,IF(data!AG97=2,2,IF(data!AG97=3,3,IF(data!AG97=4,FALSE))))</f>
        <v>0</v>
      </c>
      <c r="W97" t="b">
        <f>IF(data!AH97=1,4,IF(data!AH97=2,5,IF(data!AH97=3,6,IF(data!AH97=4,7,FALSE))))</f>
        <v>0</v>
      </c>
      <c r="X97" t="b">
        <f>IF(data!AI97=1,4,IF(data!AI97=2,3,IF(data!AI97=3,2,IF(data!AI97=4,1,FALSE))))</f>
        <v>0</v>
      </c>
      <c r="Y97" t="b">
        <f>IF(data!AJ97=1,6,IF(data!AJ97=2,5,IF(data!AJ97=3,4,IF(data!AJ97=4,1,FALSE))))</f>
        <v>0</v>
      </c>
      <c r="Z97" t="b">
        <f>IF(data!AK97=1,4,IF(data!AK97=2,3,IF(data!AK97=3,2,IF(data!AK97=4,1,IF(data!AK97=5,2,FALSE)))))</f>
        <v>0</v>
      </c>
      <c r="AA97" t="b">
        <f>IF(data!AL97=1,6,IF(data!AL97=2,5,IF(data!AL97=3,4,IF(data!AL97=5,2,(IF(data!AL97=4,1,FALSE))))))</f>
        <v>0</v>
      </c>
    </row>
    <row r="98" spans="1:27" x14ac:dyDescent="0.15">
      <c r="A98" s="9" t="str">
        <f t="shared" si="15"/>
        <v>FALSE</v>
      </c>
      <c r="B98" s="9">
        <f t="shared" si="16"/>
        <v>7</v>
      </c>
      <c r="C98" s="11">
        <f t="shared" si="17"/>
        <v>0</v>
      </c>
      <c r="D98" s="11">
        <f t="shared" si="18"/>
        <v>0</v>
      </c>
      <c r="E98" s="9">
        <f t="shared" si="19"/>
        <v>7</v>
      </c>
      <c r="F98" s="11">
        <f t="shared" si="20"/>
        <v>0</v>
      </c>
      <c r="G98" s="13">
        <f t="shared" si="21"/>
        <v>0</v>
      </c>
      <c r="H98" s="19" t="str">
        <f t="shared" si="22"/>
        <v>GNDND</v>
      </c>
      <c r="I98" s="15" t="e">
        <f>VLOOKUP(H98,score!$A$1:$B$343,2,FALSE)</f>
        <v>#N/A</v>
      </c>
      <c r="J98" s="2" t="str">
        <f>IF(ISERROR(data!K98/(data!J98*4)),"",data!K98/(data!J98*4))</f>
        <v/>
      </c>
      <c r="K98" s="3">
        <f>IF(data!I98=3,8,0)</f>
        <v>0</v>
      </c>
      <c r="L98" s="7">
        <f t="shared" si="23"/>
        <v>0</v>
      </c>
      <c r="M98">
        <f>(data!M98+(data!N98/60))*data!L98</f>
        <v>0</v>
      </c>
      <c r="N98" t="b">
        <f>IF(data!O98=1,1,IF(data!O98=2,0.7,IF(data!O98=3,0.7,IF(data!O98=4,0.3,IF(data!O98=5,0,FALSE)))))</f>
        <v>0</v>
      </c>
      <c r="O98">
        <f t="shared" si="24"/>
        <v>0</v>
      </c>
      <c r="P98" s="5">
        <f>(data!P98+(data!Q98/60))*data!L98+(data!R98+(data!S98/60))*(7-data!L98)</f>
        <v>0</v>
      </c>
      <c r="Q98">
        <f>data!T98+data!U98/60*7</f>
        <v>0</v>
      </c>
      <c r="R98">
        <f>data!V98+data!W98/60*7</f>
        <v>0</v>
      </c>
      <c r="S98" s="5">
        <f>(data!Y98+data!Z98/60)*data!X98</f>
        <v>0</v>
      </c>
      <c r="T98">
        <f>data!AA98+data!AB98</f>
        <v>0</v>
      </c>
      <c r="U98">
        <f>data!AC98*IF(data!AD98=1,1,0)+data!AE98*IF(data!AF98=1,1,0)</f>
        <v>0</v>
      </c>
      <c r="V98" t="b">
        <f>IF(data!AG98=1,1,IF(data!AG98=2,2,IF(data!AG98=3,3,IF(data!AG98=4,FALSE))))</f>
        <v>0</v>
      </c>
      <c r="W98" t="b">
        <f>IF(data!AH98=1,4,IF(data!AH98=2,5,IF(data!AH98=3,6,IF(data!AH98=4,7,FALSE))))</f>
        <v>0</v>
      </c>
      <c r="X98" t="b">
        <f>IF(data!AI98=1,4,IF(data!AI98=2,3,IF(data!AI98=3,2,IF(data!AI98=4,1,FALSE))))</f>
        <v>0</v>
      </c>
      <c r="Y98" t="b">
        <f>IF(data!AJ98=1,6,IF(data!AJ98=2,5,IF(data!AJ98=3,4,IF(data!AJ98=4,1,FALSE))))</f>
        <v>0</v>
      </c>
      <c r="Z98" t="b">
        <f>IF(data!AK98=1,4,IF(data!AK98=2,3,IF(data!AK98=3,2,IF(data!AK98=4,1,IF(data!AK98=5,2,FALSE)))))</f>
        <v>0</v>
      </c>
      <c r="AA98" t="b">
        <f>IF(data!AL98=1,6,IF(data!AL98=2,5,IF(data!AL98=3,4,IF(data!AL98=5,2,(IF(data!AL98=4,1,FALSE))))))</f>
        <v>0</v>
      </c>
    </row>
    <row r="99" spans="1:27" x14ac:dyDescent="0.15">
      <c r="A99" s="9" t="str">
        <f t="shared" si="15"/>
        <v>FALSE</v>
      </c>
      <c r="B99" s="9">
        <f t="shared" si="16"/>
        <v>7</v>
      </c>
      <c r="C99" s="11">
        <f t="shared" si="17"/>
        <v>0</v>
      </c>
      <c r="D99" s="11">
        <f t="shared" si="18"/>
        <v>0</v>
      </c>
      <c r="E99" s="9">
        <f t="shared" si="19"/>
        <v>7</v>
      </c>
      <c r="F99" s="11">
        <f t="shared" si="20"/>
        <v>0</v>
      </c>
      <c r="G99" s="13">
        <f t="shared" si="21"/>
        <v>0</v>
      </c>
      <c r="H99" s="19" t="str">
        <f t="shared" si="22"/>
        <v>GNDND</v>
      </c>
      <c r="I99" s="15" t="e">
        <f>VLOOKUP(H99,score!$A$1:$B$343,2,FALSE)</f>
        <v>#N/A</v>
      </c>
      <c r="J99" s="2" t="str">
        <f>IF(ISERROR(data!K99/(data!J99*4)),"",data!K99/(data!J99*4))</f>
        <v/>
      </c>
      <c r="K99" s="3">
        <f>IF(data!I99=3,8,0)</f>
        <v>0</v>
      </c>
      <c r="L99" s="7">
        <f t="shared" si="23"/>
        <v>0</v>
      </c>
      <c r="M99">
        <f>(data!M99+(data!N99/60))*data!L99</f>
        <v>0</v>
      </c>
      <c r="N99" t="b">
        <f>IF(data!O99=1,1,IF(data!O99=2,0.7,IF(data!O99=3,0.7,IF(data!O99=4,0.3,IF(data!O99=5,0,FALSE)))))</f>
        <v>0</v>
      </c>
      <c r="O99">
        <f t="shared" si="24"/>
        <v>0</v>
      </c>
      <c r="P99" s="5">
        <f>(data!P99+(data!Q99/60))*data!L99+(data!R99+(data!S99/60))*(7-data!L99)</f>
        <v>0</v>
      </c>
      <c r="Q99">
        <f>data!T99+data!U99/60*7</f>
        <v>0</v>
      </c>
      <c r="R99">
        <f>data!V99+data!W99/60*7</f>
        <v>0</v>
      </c>
      <c r="S99" s="5">
        <f>(data!Y99+data!Z99/60)*data!X99</f>
        <v>0</v>
      </c>
      <c r="T99">
        <f>data!AA99+data!AB99</f>
        <v>0</v>
      </c>
      <c r="U99">
        <f>data!AC99*IF(data!AD99=1,1,0)+data!AE99*IF(data!AF99=1,1,0)</f>
        <v>0</v>
      </c>
      <c r="V99" t="b">
        <f>IF(data!AG99=1,1,IF(data!AG99=2,2,IF(data!AG99=3,3,IF(data!AG99=4,FALSE))))</f>
        <v>0</v>
      </c>
      <c r="W99" t="b">
        <f>IF(data!AH99=1,4,IF(data!AH99=2,5,IF(data!AH99=3,6,IF(data!AH99=4,7,FALSE))))</f>
        <v>0</v>
      </c>
      <c r="X99" t="b">
        <f>IF(data!AI99=1,4,IF(data!AI99=2,3,IF(data!AI99=3,2,IF(data!AI99=4,1,FALSE))))</f>
        <v>0</v>
      </c>
      <c r="Y99" t="b">
        <f>IF(data!AJ99=1,6,IF(data!AJ99=2,5,IF(data!AJ99=3,4,IF(data!AJ99=4,1,FALSE))))</f>
        <v>0</v>
      </c>
      <c r="Z99" t="b">
        <f>IF(data!AK99=1,4,IF(data!AK99=2,3,IF(data!AK99=3,2,IF(data!AK99=4,1,IF(data!AK99=5,2,FALSE)))))</f>
        <v>0</v>
      </c>
      <c r="AA99" t="b">
        <f>IF(data!AL99=1,6,IF(data!AL99=2,5,IF(data!AL99=3,4,IF(data!AL99=5,2,(IF(data!AL99=4,1,FALSE))))))</f>
        <v>0</v>
      </c>
    </row>
    <row r="100" spans="1:27" x14ac:dyDescent="0.15">
      <c r="A100" s="9" t="str">
        <f t="shared" si="15"/>
        <v>FALSE</v>
      </c>
      <c r="B100" s="9">
        <f t="shared" si="16"/>
        <v>7</v>
      </c>
      <c r="C100" s="11">
        <f t="shared" si="17"/>
        <v>0</v>
      </c>
      <c r="D100" s="11">
        <f t="shared" si="18"/>
        <v>0</v>
      </c>
      <c r="E100" s="9">
        <f t="shared" si="19"/>
        <v>7</v>
      </c>
      <c r="F100" s="11">
        <f t="shared" si="20"/>
        <v>0</v>
      </c>
      <c r="G100" s="13">
        <f t="shared" si="21"/>
        <v>0</v>
      </c>
      <c r="H100" s="19" t="str">
        <f t="shared" si="22"/>
        <v>GNDND</v>
      </c>
      <c r="I100" s="15" t="e">
        <f>VLOOKUP(H100,score!$A$1:$B$343,2,FALSE)</f>
        <v>#N/A</v>
      </c>
      <c r="J100" s="2" t="str">
        <f>IF(ISERROR(data!K100/(data!J100*4)),"",data!K100/(data!J100*4))</f>
        <v/>
      </c>
      <c r="K100" s="3">
        <f>IF(data!I100=3,8,0)</f>
        <v>0</v>
      </c>
      <c r="L100" s="7">
        <f t="shared" si="23"/>
        <v>0</v>
      </c>
      <c r="M100">
        <f>(data!M100+(data!N100/60))*data!L100</f>
        <v>0</v>
      </c>
      <c r="N100" t="b">
        <f>IF(data!O100=1,1,IF(data!O100=2,0.7,IF(data!O100=3,0.7,IF(data!O100=4,0.3,IF(data!O100=5,0,FALSE)))))</f>
        <v>0</v>
      </c>
      <c r="O100">
        <f t="shared" si="24"/>
        <v>0</v>
      </c>
      <c r="P100" s="5">
        <f>(data!P100+(data!Q100/60))*data!L100+(data!R100+(data!S100/60))*(7-data!L100)</f>
        <v>0</v>
      </c>
      <c r="Q100">
        <f>data!T100+data!U100/60*7</f>
        <v>0</v>
      </c>
      <c r="R100">
        <f>data!V100+data!W100/60*7</f>
        <v>0</v>
      </c>
      <c r="S100" s="5">
        <f>(data!Y100+data!Z100/60)*data!X100</f>
        <v>0</v>
      </c>
      <c r="T100">
        <f>data!AA100+data!AB100</f>
        <v>0</v>
      </c>
      <c r="U100">
        <f>data!AC100*IF(data!AD100=1,1,0)+data!AE100*IF(data!AF100=1,1,0)</f>
        <v>0</v>
      </c>
      <c r="V100" t="b">
        <f>IF(data!AG100=1,1,IF(data!AG100=2,2,IF(data!AG100=3,3,IF(data!AG100=4,FALSE))))</f>
        <v>0</v>
      </c>
      <c r="W100" t="b">
        <f>IF(data!AH100=1,4,IF(data!AH100=2,5,IF(data!AH100=3,6,IF(data!AH100=4,7,FALSE))))</f>
        <v>0</v>
      </c>
      <c r="X100" t="b">
        <f>IF(data!AI100=1,4,IF(data!AI100=2,3,IF(data!AI100=3,2,IF(data!AI100=4,1,FALSE))))</f>
        <v>0</v>
      </c>
      <c r="Y100" t="b">
        <f>IF(data!AJ100=1,6,IF(data!AJ100=2,5,IF(data!AJ100=3,4,IF(data!AJ100=4,1,FALSE))))</f>
        <v>0</v>
      </c>
      <c r="Z100" t="b">
        <f>IF(data!AK100=1,4,IF(data!AK100=2,3,IF(data!AK100=3,2,IF(data!AK100=4,1,IF(data!AK100=5,2,FALSE)))))</f>
        <v>0</v>
      </c>
      <c r="AA100" t="b">
        <f>IF(data!AL100=1,6,IF(data!AL100=2,5,IF(data!AL100=3,4,IF(data!AL100=5,2,(IF(data!AL100=4,1,FALSE))))))</f>
        <v>0</v>
      </c>
    </row>
    <row r="101" spans="1:27" x14ac:dyDescent="0.15">
      <c r="A101" s="9" t="str">
        <f t="shared" si="15"/>
        <v>FALSE</v>
      </c>
      <c r="B101" s="9">
        <f t="shared" si="16"/>
        <v>7</v>
      </c>
      <c r="C101" s="11">
        <f t="shared" si="17"/>
        <v>0</v>
      </c>
      <c r="D101" s="11">
        <f t="shared" si="18"/>
        <v>0</v>
      </c>
      <c r="E101" s="9">
        <f t="shared" si="19"/>
        <v>7</v>
      </c>
      <c r="F101" s="11">
        <f t="shared" si="20"/>
        <v>0</v>
      </c>
      <c r="G101" s="13">
        <f t="shared" si="21"/>
        <v>0</v>
      </c>
      <c r="H101" s="19" t="str">
        <f t="shared" si="22"/>
        <v>GNDND</v>
      </c>
      <c r="I101" s="15" t="e">
        <f>VLOOKUP(H101,score!$A$1:$B$343,2,FALSE)</f>
        <v>#N/A</v>
      </c>
      <c r="J101" s="2" t="str">
        <f>IF(ISERROR(data!K101/(data!J101*4)),"",data!K101/(data!J101*4))</f>
        <v/>
      </c>
      <c r="K101" s="3">
        <f>IF(data!I101=3,8,0)</f>
        <v>0</v>
      </c>
      <c r="L101" s="7">
        <f t="shared" si="23"/>
        <v>0</v>
      </c>
      <c r="M101">
        <f>(data!M101+(data!N101/60))*data!L101</f>
        <v>0</v>
      </c>
      <c r="N101" t="b">
        <f>IF(data!O101=1,1,IF(data!O101=2,0.7,IF(data!O101=3,0.7,IF(data!O101=4,0.3,IF(data!O101=5,0,FALSE)))))</f>
        <v>0</v>
      </c>
      <c r="O101">
        <f t="shared" si="24"/>
        <v>0</v>
      </c>
      <c r="P101" s="5">
        <f>(data!P101+(data!Q101/60))*data!L101+(data!R101+(data!S101/60))*(7-data!L101)</f>
        <v>0</v>
      </c>
      <c r="Q101">
        <f>data!T101+data!U101/60*7</f>
        <v>0</v>
      </c>
      <c r="R101">
        <f>data!V101+data!W101/60*7</f>
        <v>0</v>
      </c>
      <c r="S101" s="5">
        <f>(data!Y101+data!Z101/60)*data!X101</f>
        <v>0</v>
      </c>
      <c r="T101">
        <f>data!AA101+data!AB101</f>
        <v>0</v>
      </c>
      <c r="U101">
        <f>data!AC101*IF(data!AD101=1,1,0)+data!AE101*IF(data!AF101=1,1,0)</f>
        <v>0</v>
      </c>
      <c r="V101" t="b">
        <f>IF(data!AG101=1,1,IF(data!AG101=2,2,IF(data!AG101=3,3,IF(data!AG101=4,FALSE))))</f>
        <v>0</v>
      </c>
      <c r="W101" t="b">
        <f>IF(data!AH101=1,4,IF(data!AH101=2,5,IF(data!AH101=3,6,IF(data!AH101=4,7,FALSE))))</f>
        <v>0</v>
      </c>
      <c r="X101" t="b">
        <f>IF(data!AI101=1,4,IF(data!AI101=2,3,IF(data!AI101=3,2,IF(data!AI101=4,1,FALSE))))</f>
        <v>0</v>
      </c>
      <c r="Y101" t="b">
        <f>IF(data!AJ101=1,6,IF(data!AJ101=2,5,IF(data!AJ101=3,4,IF(data!AJ101=4,1,FALSE))))</f>
        <v>0</v>
      </c>
      <c r="Z101" t="b">
        <f>IF(data!AK101=1,4,IF(data!AK101=2,3,IF(data!AK101=3,2,IF(data!AK101=4,1,IF(data!AK101=5,2,FALSE)))))</f>
        <v>0</v>
      </c>
      <c r="AA101" t="b">
        <f>IF(data!AL101=1,6,IF(data!AL101=2,5,IF(data!AL101=3,4,IF(data!AL101=5,2,(IF(data!AL101=4,1,FALSE))))))</f>
        <v>0</v>
      </c>
    </row>
    <row r="102" spans="1:27" x14ac:dyDescent="0.15">
      <c r="A102" s="9" t="str">
        <f t="shared" si="15"/>
        <v>FALSE</v>
      </c>
      <c r="B102" s="9">
        <f t="shared" si="16"/>
        <v>7</v>
      </c>
      <c r="C102" s="11">
        <f t="shared" si="17"/>
        <v>0</v>
      </c>
      <c r="D102" s="11">
        <f t="shared" si="18"/>
        <v>0</v>
      </c>
      <c r="E102" s="9">
        <f t="shared" si="19"/>
        <v>7</v>
      </c>
      <c r="F102" s="11">
        <f t="shared" si="20"/>
        <v>0</v>
      </c>
      <c r="G102" s="13">
        <f t="shared" si="21"/>
        <v>0</v>
      </c>
      <c r="H102" s="19" t="str">
        <f t="shared" si="22"/>
        <v>GNDND</v>
      </c>
      <c r="I102" s="15" t="e">
        <f>VLOOKUP(H102,score!$A$1:$B$343,2,FALSE)</f>
        <v>#N/A</v>
      </c>
      <c r="J102" s="2" t="str">
        <f>IF(ISERROR(data!K102/(data!J102*4)),"",data!K102/(data!J102*4))</f>
        <v/>
      </c>
      <c r="K102" s="3">
        <f>IF(data!I102=3,8,0)</f>
        <v>0</v>
      </c>
      <c r="L102" s="7">
        <f t="shared" si="23"/>
        <v>0</v>
      </c>
      <c r="M102">
        <f>(data!M102+(data!N102/60))*data!L102</f>
        <v>0</v>
      </c>
      <c r="N102" t="b">
        <f>IF(data!O102=1,1,IF(data!O102=2,0.7,IF(data!O102=3,0.7,IF(data!O102=4,0.3,IF(data!O102=5,0,FALSE)))))</f>
        <v>0</v>
      </c>
      <c r="O102">
        <f t="shared" si="24"/>
        <v>0</v>
      </c>
      <c r="P102" s="5">
        <f>(data!P102+(data!Q102/60))*data!L102+(data!R102+(data!S102/60))*(7-data!L102)</f>
        <v>0</v>
      </c>
      <c r="Q102">
        <f>data!T102+data!U102/60*7</f>
        <v>0</v>
      </c>
      <c r="R102">
        <f>data!V102+data!W102/60*7</f>
        <v>0</v>
      </c>
      <c r="S102" s="5">
        <f>(data!Y102+data!Z102/60)*data!X102</f>
        <v>0</v>
      </c>
      <c r="T102">
        <f>data!AA102+data!AB102</f>
        <v>0</v>
      </c>
      <c r="U102">
        <f>data!AC102*IF(data!AD102=1,1,0)+data!AE102*IF(data!AF102=1,1,0)</f>
        <v>0</v>
      </c>
      <c r="V102" t="b">
        <f>IF(data!AG102=1,1,IF(data!AG102=2,2,IF(data!AG102=3,3,IF(data!AG102=4,FALSE))))</f>
        <v>0</v>
      </c>
      <c r="W102" t="b">
        <f>IF(data!AH102=1,4,IF(data!AH102=2,5,IF(data!AH102=3,6,IF(data!AH102=4,7,FALSE))))</f>
        <v>0</v>
      </c>
      <c r="X102" t="b">
        <f>IF(data!AI102=1,4,IF(data!AI102=2,3,IF(data!AI102=3,2,IF(data!AI102=4,1,FALSE))))</f>
        <v>0</v>
      </c>
      <c r="Y102" t="b">
        <f>IF(data!AJ102=1,6,IF(data!AJ102=2,5,IF(data!AJ102=3,4,IF(data!AJ102=4,1,FALSE))))</f>
        <v>0</v>
      </c>
      <c r="Z102" t="b">
        <f>IF(data!AK102=1,4,IF(data!AK102=2,3,IF(data!AK102=3,2,IF(data!AK102=4,1,IF(data!AK102=5,2,FALSE)))))</f>
        <v>0</v>
      </c>
      <c r="AA102" t="b">
        <f>IF(data!AL102=1,6,IF(data!AL102=2,5,IF(data!AL102=3,4,IF(data!AL102=5,2,(IF(data!AL102=4,1,FALSE))))))</f>
        <v>0</v>
      </c>
    </row>
    <row r="103" spans="1:27" x14ac:dyDescent="0.15">
      <c r="A103" s="9" t="str">
        <f t="shared" si="15"/>
        <v>FALSE</v>
      </c>
      <c r="B103" s="9">
        <f t="shared" si="16"/>
        <v>7</v>
      </c>
      <c r="C103" s="11">
        <f t="shared" si="17"/>
        <v>0</v>
      </c>
      <c r="D103" s="11">
        <f t="shared" si="18"/>
        <v>0</v>
      </c>
      <c r="E103" s="9">
        <f t="shared" si="19"/>
        <v>7</v>
      </c>
      <c r="F103" s="11">
        <f t="shared" si="20"/>
        <v>0</v>
      </c>
      <c r="G103" s="13">
        <f t="shared" si="21"/>
        <v>0</v>
      </c>
      <c r="H103" s="19" t="str">
        <f t="shared" si="22"/>
        <v>GNDND</v>
      </c>
      <c r="I103" s="15" t="e">
        <f>VLOOKUP(H103,score!$A$1:$B$343,2,FALSE)</f>
        <v>#N/A</v>
      </c>
      <c r="J103" s="2" t="str">
        <f>IF(ISERROR(data!K103/(data!J103*4)),"",data!K103/(data!J103*4))</f>
        <v/>
      </c>
      <c r="K103" s="3">
        <f>IF(data!I103=3,8,0)</f>
        <v>0</v>
      </c>
      <c r="L103" s="7">
        <f t="shared" si="23"/>
        <v>0</v>
      </c>
      <c r="M103">
        <f>(data!M103+(data!N103/60))*data!L103</f>
        <v>0</v>
      </c>
      <c r="N103" t="b">
        <f>IF(data!O103=1,1,IF(data!O103=2,0.7,IF(data!O103=3,0.7,IF(data!O103=4,0.3,IF(data!O103=5,0,FALSE)))))</f>
        <v>0</v>
      </c>
      <c r="O103">
        <f t="shared" si="24"/>
        <v>0</v>
      </c>
      <c r="P103" s="5">
        <f>(data!P103+(data!Q103/60))*data!L103+(data!R103+(data!S103/60))*(7-data!L103)</f>
        <v>0</v>
      </c>
      <c r="Q103">
        <f>data!T103+data!U103/60*7</f>
        <v>0</v>
      </c>
      <c r="R103">
        <f>data!V103+data!W103/60*7</f>
        <v>0</v>
      </c>
      <c r="S103" s="5">
        <f>(data!Y103+data!Z103/60)*data!X103</f>
        <v>0</v>
      </c>
      <c r="T103">
        <f>data!AA103+data!AB103</f>
        <v>0</v>
      </c>
      <c r="U103">
        <f>data!AC103*IF(data!AD103=1,1,0)+data!AE103*IF(data!AF103=1,1,0)</f>
        <v>0</v>
      </c>
      <c r="V103" t="b">
        <f>IF(data!AG103=1,1,IF(data!AG103=2,2,IF(data!AG103=3,3,IF(data!AG103=4,FALSE))))</f>
        <v>0</v>
      </c>
      <c r="W103" t="b">
        <f>IF(data!AH103=1,4,IF(data!AH103=2,5,IF(data!AH103=3,6,IF(data!AH103=4,7,FALSE))))</f>
        <v>0</v>
      </c>
      <c r="X103" t="b">
        <f>IF(data!AI103=1,4,IF(data!AI103=2,3,IF(data!AI103=3,2,IF(data!AI103=4,1,FALSE))))</f>
        <v>0</v>
      </c>
      <c r="Y103" t="b">
        <f>IF(data!AJ103=1,6,IF(data!AJ103=2,5,IF(data!AJ103=3,4,IF(data!AJ103=4,1,FALSE))))</f>
        <v>0</v>
      </c>
      <c r="Z103" t="b">
        <f>IF(data!AK103=1,4,IF(data!AK103=2,3,IF(data!AK103=3,2,IF(data!AK103=4,1,IF(data!AK103=5,2,FALSE)))))</f>
        <v>0</v>
      </c>
      <c r="AA103" t="b">
        <f>IF(data!AL103=1,6,IF(data!AL103=2,5,IF(data!AL103=3,4,IF(data!AL103=5,2,(IF(data!AL103=4,1,FALSE))))))</f>
        <v>0</v>
      </c>
    </row>
    <row r="104" spans="1:27" x14ac:dyDescent="0.15">
      <c r="A104" s="9" t="str">
        <f t="shared" si="15"/>
        <v>FALSE</v>
      </c>
      <c r="B104" s="9">
        <f t="shared" si="16"/>
        <v>7</v>
      </c>
      <c r="C104" s="11">
        <f t="shared" si="17"/>
        <v>0</v>
      </c>
      <c r="D104" s="11">
        <f t="shared" si="18"/>
        <v>0</v>
      </c>
      <c r="E104" s="9">
        <f t="shared" si="19"/>
        <v>7</v>
      </c>
      <c r="F104" s="11">
        <f t="shared" si="20"/>
        <v>0</v>
      </c>
      <c r="G104" s="13">
        <f t="shared" si="21"/>
        <v>0</v>
      </c>
      <c r="H104" s="19" t="str">
        <f t="shared" si="22"/>
        <v>GNDND</v>
      </c>
      <c r="I104" s="15" t="e">
        <f>VLOOKUP(H104,score!$A$1:$B$343,2,FALSE)</f>
        <v>#N/A</v>
      </c>
      <c r="J104" s="2" t="str">
        <f>IF(ISERROR(data!K104/(data!J104*4)),"",data!K104/(data!J104*4))</f>
        <v/>
      </c>
      <c r="K104" s="3">
        <f>IF(data!I104=3,8,0)</f>
        <v>0</v>
      </c>
      <c r="L104" s="7">
        <f t="shared" si="23"/>
        <v>0</v>
      </c>
      <c r="M104">
        <f>(data!M104+(data!N104/60))*data!L104</f>
        <v>0</v>
      </c>
      <c r="N104" t="b">
        <f>IF(data!O104=1,1,IF(data!O104=2,0.7,IF(data!O104=3,0.7,IF(data!O104=4,0.3,IF(data!O104=5,0,FALSE)))))</f>
        <v>0</v>
      </c>
      <c r="O104">
        <f t="shared" si="24"/>
        <v>0</v>
      </c>
      <c r="P104" s="5">
        <f>(data!P104+(data!Q104/60))*data!L104+(data!R104+(data!S104/60))*(7-data!L104)</f>
        <v>0</v>
      </c>
      <c r="Q104">
        <f>data!T104+data!U104/60*7</f>
        <v>0</v>
      </c>
      <c r="R104">
        <f>data!V104+data!W104/60*7</f>
        <v>0</v>
      </c>
      <c r="S104" s="5">
        <f>(data!Y104+data!Z104/60)*data!X104</f>
        <v>0</v>
      </c>
      <c r="T104">
        <f>data!AA104+data!AB104</f>
        <v>0</v>
      </c>
      <c r="U104">
        <f>data!AC104*IF(data!AD104=1,1,0)+data!AE104*IF(data!AF104=1,1,0)</f>
        <v>0</v>
      </c>
      <c r="V104" t="b">
        <f>IF(data!AG104=1,1,IF(data!AG104=2,2,IF(data!AG104=3,3,IF(data!AG104=4,FALSE))))</f>
        <v>0</v>
      </c>
      <c r="W104" t="b">
        <f>IF(data!AH104=1,4,IF(data!AH104=2,5,IF(data!AH104=3,6,IF(data!AH104=4,7,FALSE))))</f>
        <v>0</v>
      </c>
      <c r="X104" t="b">
        <f>IF(data!AI104=1,4,IF(data!AI104=2,3,IF(data!AI104=3,2,IF(data!AI104=4,1,FALSE))))</f>
        <v>0</v>
      </c>
      <c r="Y104" t="b">
        <f>IF(data!AJ104=1,6,IF(data!AJ104=2,5,IF(data!AJ104=3,4,IF(data!AJ104=4,1,FALSE))))</f>
        <v>0</v>
      </c>
      <c r="Z104" t="b">
        <f>IF(data!AK104=1,4,IF(data!AK104=2,3,IF(data!AK104=3,2,IF(data!AK104=4,1,IF(data!AK104=5,2,FALSE)))))</f>
        <v>0</v>
      </c>
      <c r="AA104" t="b">
        <f>IF(data!AL104=1,6,IF(data!AL104=2,5,IF(data!AL104=3,4,IF(data!AL104=5,2,(IF(data!AL104=4,1,FALSE))))))</f>
        <v>0</v>
      </c>
    </row>
    <row r="105" spans="1:27" x14ac:dyDescent="0.15">
      <c r="A105" s="9" t="str">
        <f t="shared" si="15"/>
        <v>FALSE</v>
      </c>
      <c r="B105" s="9">
        <f t="shared" si="16"/>
        <v>7</v>
      </c>
      <c r="C105" s="11">
        <f t="shared" si="17"/>
        <v>0</v>
      </c>
      <c r="D105" s="11">
        <f t="shared" si="18"/>
        <v>0</v>
      </c>
      <c r="E105" s="9">
        <f t="shared" si="19"/>
        <v>7</v>
      </c>
      <c r="F105" s="11">
        <f t="shared" si="20"/>
        <v>0</v>
      </c>
      <c r="G105" s="13">
        <f t="shared" si="21"/>
        <v>0</v>
      </c>
      <c r="H105" s="19" t="str">
        <f t="shared" si="22"/>
        <v>GNDND</v>
      </c>
      <c r="I105" s="15" t="e">
        <f>VLOOKUP(H105,score!$A$1:$B$343,2,FALSE)</f>
        <v>#N/A</v>
      </c>
      <c r="J105" s="2" t="str">
        <f>IF(ISERROR(data!K105/(data!J105*4)),"",data!K105/(data!J105*4))</f>
        <v/>
      </c>
      <c r="K105" s="3">
        <f>IF(data!I105=3,8,0)</f>
        <v>0</v>
      </c>
      <c r="L105" s="7">
        <f t="shared" si="23"/>
        <v>0</v>
      </c>
      <c r="M105">
        <f>(data!M105+(data!N105/60))*data!L105</f>
        <v>0</v>
      </c>
      <c r="N105" t="b">
        <f>IF(data!O105=1,1,IF(data!O105=2,0.7,IF(data!O105=3,0.7,IF(data!O105=4,0.3,IF(data!O105=5,0,FALSE)))))</f>
        <v>0</v>
      </c>
      <c r="O105">
        <f t="shared" si="24"/>
        <v>0</v>
      </c>
      <c r="P105" s="5">
        <f>(data!P105+(data!Q105/60))*data!L105+(data!R105+(data!S105/60))*(7-data!L105)</f>
        <v>0</v>
      </c>
      <c r="Q105">
        <f>data!T105+data!U105/60*7</f>
        <v>0</v>
      </c>
      <c r="R105">
        <f>data!V105+data!W105/60*7</f>
        <v>0</v>
      </c>
      <c r="S105" s="5">
        <f>(data!Y105+data!Z105/60)*data!X105</f>
        <v>0</v>
      </c>
      <c r="T105">
        <f>data!AA105+data!AB105</f>
        <v>0</v>
      </c>
      <c r="U105">
        <f>data!AC105*IF(data!AD105=1,1,0)+data!AE105*IF(data!AF105=1,1,0)</f>
        <v>0</v>
      </c>
      <c r="V105" t="b">
        <f>IF(data!AG105=1,1,IF(data!AG105=2,2,IF(data!AG105=3,3,IF(data!AG105=4,FALSE))))</f>
        <v>0</v>
      </c>
      <c r="W105" t="b">
        <f>IF(data!AH105=1,4,IF(data!AH105=2,5,IF(data!AH105=3,6,IF(data!AH105=4,7,FALSE))))</f>
        <v>0</v>
      </c>
      <c r="X105" t="b">
        <f>IF(data!AI105=1,4,IF(data!AI105=2,3,IF(data!AI105=3,2,IF(data!AI105=4,1,FALSE))))</f>
        <v>0</v>
      </c>
      <c r="Y105" t="b">
        <f>IF(data!AJ105=1,6,IF(data!AJ105=2,5,IF(data!AJ105=3,4,IF(data!AJ105=4,1,FALSE))))</f>
        <v>0</v>
      </c>
      <c r="Z105" t="b">
        <f>IF(data!AK105=1,4,IF(data!AK105=2,3,IF(data!AK105=3,2,IF(data!AK105=4,1,IF(data!AK105=5,2,FALSE)))))</f>
        <v>0</v>
      </c>
      <c r="AA105" t="b">
        <f>IF(data!AL105=1,6,IF(data!AL105=2,5,IF(data!AL105=3,4,IF(data!AL105=5,2,(IF(data!AL105=4,1,FALSE))))))</f>
        <v>0</v>
      </c>
    </row>
    <row r="106" spans="1:27" x14ac:dyDescent="0.15">
      <c r="A106" s="9" t="str">
        <f t="shared" si="15"/>
        <v>FALSE</v>
      </c>
      <c r="B106" s="9">
        <f t="shared" si="16"/>
        <v>7</v>
      </c>
      <c r="C106" s="11">
        <f t="shared" si="17"/>
        <v>0</v>
      </c>
      <c r="D106" s="11">
        <f t="shared" si="18"/>
        <v>0</v>
      </c>
      <c r="E106" s="9">
        <f t="shared" si="19"/>
        <v>7</v>
      </c>
      <c r="F106" s="11">
        <f t="shared" si="20"/>
        <v>0</v>
      </c>
      <c r="G106" s="13">
        <f t="shared" si="21"/>
        <v>0</v>
      </c>
      <c r="H106" s="19" t="str">
        <f t="shared" si="22"/>
        <v>GNDND</v>
      </c>
      <c r="I106" s="15" t="e">
        <f>VLOOKUP(H106,score!$A$1:$B$343,2,FALSE)</f>
        <v>#N/A</v>
      </c>
      <c r="J106" s="2" t="str">
        <f>IF(ISERROR(data!K106/(data!J106*4)),"",data!K106/(data!J106*4))</f>
        <v/>
      </c>
      <c r="K106" s="3">
        <f>IF(data!I106=3,8,0)</f>
        <v>0</v>
      </c>
      <c r="L106" s="7">
        <f t="shared" si="23"/>
        <v>0</v>
      </c>
      <c r="M106">
        <f>(data!M106+(data!N106/60))*data!L106</f>
        <v>0</v>
      </c>
      <c r="N106" t="b">
        <f>IF(data!O106=1,1,IF(data!O106=2,0.7,IF(data!O106=3,0.7,IF(data!O106=4,0.3,IF(data!O106=5,0,FALSE)))))</f>
        <v>0</v>
      </c>
      <c r="O106">
        <f t="shared" si="24"/>
        <v>0</v>
      </c>
      <c r="P106" s="5">
        <f>(data!P106+(data!Q106/60))*data!L106+(data!R106+(data!S106/60))*(7-data!L106)</f>
        <v>0</v>
      </c>
      <c r="Q106">
        <f>data!T106+data!U106/60*7</f>
        <v>0</v>
      </c>
      <c r="R106">
        <f>data!V106+data!W106/60*7</f>
        <v>0</v>
      </c>
      <c r="S106" s="5">
        <f>(data!Y106+data!Z106/60)*data!X106</f>
        <v>0</v>
      </c>
      <c r="T106">
        <f>data!AA106+data!AB106</f>
        <v>0</v>
      </c>
      <c r="U106">
        <f>data!AC106*IF(data!AD106=1,1,0)+data!AE106*IF(data!AF106=1,1,0)</f>
        <v>0</v>
      </c>
      <c r="V106" t="b">
        <f>IF(data!AG106=1,1,IF(data!AG106=2,2,IF(data!AG106=3,3,IF(data!AG106=4,FALSE))))</f>
        <v>0</v>
      </c>
      <c r="W106" t="b">
        <f>IF(data!AH106=1,4,IF(data!AH106=2,5,IF(data!AH106=3,6,IF(data!AH106=4,7,FALSE))))</f>
        <v>0</v>
      </c>
      <c r="X106" t="b">
        <f>IF(data!AI106=1,4,IF(data!AI106=2,3,IF(data!AI106=3,2,IF(data!AI106=4,1,FALSE))))</f>
        <v>0</v>
      </c>
      <c r="Y106" t="b">
        <f>IF(data!AJ106=1,6,IF(data!AJ106=2,5,IF(data!AJ106=3,4,IF(data!AJ106=4,1,FALSE))))</f>
        <v>0</v>
      </c>
      <c r="Z106" t="b">
        <f>IF(data!AK106=1,4,IF(data!AK106=2,3,IF(data!AK106=3,2,IF(data!AK106=4,1,IF(data!AK106=5,2,FALSE)))))</f>
        <v>0</v>
      </c>
      <c r="AA106" t="b">
        <f>IF(data!AL106=1,6,IF(data!AL106=2,5,IF(data!AL106=3,4,IF(data!AL106=5,2,(IF(data!AL106=4,1,FALSE))))))</f>
        <v>0</v>
      </c>
    </row>
    <row r="107" spans="1:27" x14ac:dyDescent="0.15">
      <c r="A107" s="9" t="str">
        <f t="shared" si="15"/>
        <v>FALSE</v>
      </c>
      <c r="B107" s="9">
        <f t="shared" si="16"/>
        <v>7</v>
      </c>
      <c r="C107" s="11">
        <f t="shared" si="17"/>
        <v>0</v>
      </c>
      <c r="D107" s="11">
        <f t="shared" si="18"/>
        <v>0</v>
      </c>
      <c r="E107" s="9">
        <f t="shared" si="19"/>
        <v>7</v>
      </c>
      <c r="F107" s="11">
        <f t="shared" si="20"/>
        <v>0</v>
      </c>
      <c r="G107" s="13">
        <f t="shared" si="21"/>
        <v>0</v>
      </c>
      <c r="H107" s="19" t="str">
        <f t="shared" si="22"/>
        <v>GNDND</v>
      </c>
      <c r="I107" s="15" t="e">
        <f>VLOOKUP(H107,score!$A$1:$B$343,2,FALSE)</f>
        <v>#N/A</v>
      </c>
      <c r="J107" s="2" t="str">
        <f>IF(ISERROR(data!K107/(data!J107*4)),"",data!K107/(data!J107*4))</f>
        <v/>
      </c>
      <c r="K107" s="3">
        <f>IF(data!I107=3,8,0)</f>
        <v>0</v>
      </c>
      <c r="L107" s="7">
        <f t="shared" si="23"/>
        <v>0</v>
      </c>
      <c r="M107">
        <f>(data!M107+(data!N107/60))*data!L107</f>
        <v>0</v>
      </c>
      <c r="N107" t="b">
        <f>IF(data!O107=1,1,IF(data!O107=2,0.7,IF(data!O107=3,0.7,IF(data!O107=4,0.3,IF(data!O107=5,0,FALSE)))))</f>
        <v>0</v>
      </c>
      <c r="O107">
        <f t="shared" si="24"/>
        <v>0</v>
      </c>
      <c r="P107" s="5">
        <f>(data!P107+(data!Q107/60))*data!L107+(data!R107+(data!S107/60))*(7-data!L107)</f>
        <v>0</v>
      </c>
      <c r="Q107">
        <f>data!T107+data!U107/60*7</f>
        <v>0</v>
      </c>
      <c r="R107">
        <f>data!V107+data!W107/60*7</f>
        <v>0</v>
      </c>
      <c r="S107" s="5">
        <f>(data!Y107+data!Z107/60)*data!X107</f>
        <v>0</v>
      </c>
      <c r="T107">
        <f>data!AA107+data!AB107</f>
        <v>0</v>
      </c>
      <c r="U107">
        <f>data!AC107*IF(data!AD107=1,1,0)+data!AE107*IF(data!AF107=1,1,0)</f>
        <v>0</v>
      </c>
      <c r="V107" t="b">
        <f>IF(data!AG107=1,1,IF(data!AG107=2,2,IF(data!AG107=3,3,IF(data!AG107=4,FALSE))))</f>
        <v>0</v>
      </c>
      <c r="W107" t="b">
        <f>IF(data!AH107=1,4,IF(data!AH107=2,5,IF(data!AH107=3,6,IF(data!AH107=4,7,FALSE))))</f>
        <v>0</v>
      </c>
      <c r="X107" t="b">
        <f>IF(data!AI107=1,4,IF(data!AI107=2,3,IF(data!AI107=3,2,IF(data!AI107=4,1,FALSE))))</f>
        <v>0</v>
      </c>
      <c r="Y107" t="b">
        <f>IF(data!AJ107=1,6,IF(data!AJ107=2,5,IF(data!AJ107=3,4,IF(data!AJ107=4,1,FALSE))))</f>
        <v>0</v>
      </c>
      <c r="Z107" t="b">
        <f>IF(data!AK107=1,4,IF(data!AK107=2,3,IF(data!AK107=3,2,IF(data!AK107=4,1,IF(data!AK107=5,2,FALSE)))))</f>
        <v>0</v>
      </c>
      <c r="AA107" t="b">
        <f>IF(data!AL107=1,6,IF(data!AL107=2,5,IF(data!AL107=3,4,IF(data!AL107=5,2,(IF(data!AL107=4,1,FALSE))))))</f>
        <v>0</v>
      </c>
    </row>
    <row r="108" spans="1:27" x14ac:dyDescent="0.15">
      <c r="A108" s="9" t="str">
        <f t="shared" si="15"/>
        <v>FALSE</v>
      </c>
      <c r="B108" s="9">
        <f t="shared" si="16"/>
        <v>7</v>
      </c>
      <c r="C108" s="11">
        <f t="shared" si="17"/>
        <v>0</v>
      </c>
      <c r="D108" s="11">
        <f t="shared" si="18"/>
        <v>0</v>
      </c>
      <c r="E108" s="9">
        <f t="shared" si="19"/>
        <v>7</v>
      </c>
      <c r="F108" s="11">
        <f t="shared" si="20"/>
        <v>0</v>
      </c>
      <c r="G108" s="13">
        <f t="shared" si="21"/>
        <v>0</v>
      </c>
      <c r="H108" s="19" t="str">
        <f t="shared" si="22"/>
        <v>GNDND</v>
      </c>
      <c r="I108" s="15" t="e">
        <f>VLOOKUP(H108,score!$A$1:$B$343,2,FALSE)</f>
        <v>#N/A</v>
      </c>
      <c r="J108" s="2" t="str">
        <f>IF(ISERROR(data!K108/(data!J108*4)),"",data!K108/(data!J108*4))</f>
        <v/>
      </c>
      <c r="K108" s="3">
        <f>IF(data!I108=3,8,0)</f>
        <v>0</v>
      </c>
      <c r="L108" s="7">
        <f t="shared" si="23"/>
        <v>0</v>
      </c>
      <c r="M108">
        <f>(data!M108+(data!N108/60))*data!L108</f>
        <v>0</v>
      </c>
      <c r="N108" t="b">
        <f>IF(data!O108=1,1,IF(data!O108=2,0.7,IF(data!O108=3,0.7,IF(data!O108=4,0.3,IF(data!O108=5,0,FALSE)))))</f>
        <v>0</v>
      </c>
      <c r="O108">
        <f t="shared" si="24"/>
        <v>0</v>
      </c>
      <c r="P108" s="5">
        <f>(data!P108+(data!Q108/60))*data!L108+(data!R108+(data!S108/60))*(7-data!L108)</f>
        <v>0</v>
      </c>
      <c r="Q108">
        <f>data!T108+data!U108/60*7</f>
        <v>0</v>
      </c>
      <c r="R108">
        <f>data!V108+data!W108/60*7</f>
        <v>0</v>
      </c>
      <c r="S108" s="5">
        <f>(data!Y108+data!Z108/60)*data!X108</f>
        <v>0</v>
      </c>
      <c r="T108">
        <f>data!AA108+data!AB108</f>
        <v>0</v>
      </c>
      <c r="U108">
        <f>data!AC108*IF(data!AD108=1,1,0)+data!AE108*IF(data!AF108=1,1,0)</f>
        <v>0</v>
      </c>
      <c r="V108" t="b">
        <f>IF(data!AG108=1,1,IF(data!AG108=2,2,IF(data!AG108=3,3,IF(data!AG108=4,FALSE))))</f>
        <v>0</v>
      </c>
      <c r="W108" t="b">
        <f>IF(data!AH108=1,4,IF(data!AH108=2,5,IF(data!AH108=3,6,IF(data!AH108=4,7,FALSE))))</f>
        <v>0</v>
      </c>
      <c r="X108" t="b">
        <f>IF(data!AI108=1,4,IF(data!AI108=2,3,IF(data!AI108=3,2,IF(data!AI108=4,1,FALSE))))</f>
        <v>0</v>
      </c>
      <c r="Y108" t="b">
        <f>IF(data!AJ108=1,6,IF(data!AJ108=2,5,IF(data!AJ108=3,4,IF(data!AJ108=4,1,FALSE))))</f>
        <v>0</v>
      </c>
      <c r="Z108" t="b">
        <f>IF(data!AK108=1,4,IF(data!AK108=2,3,IF(data!AK108=3,2,IF(data!AK108=4,1,IF(data!AK108=5,2,FALSE)))))</f>
        <v>0</v>
      </c>
      <c r="AA108" t="b">
        <f>IF(data!AL108=1,6,IF(data!AL108=2,5,IF(data!AL108=3,4,IF(data!AL108=5,2,(IF(data!AL108=4,1,FALSE))))))</f>
        <v>0</v>
      </c>
    </row>
    <row r="109" spans="1:27" x14ac:dyDescent="0.15">
      <c r="A109" s="9" t="str">
        <f t="shared" si="15"/>
        <v>FALSE</v>
      </c>
      <c r="B109" s="9">
        <f t="shared" si="16"/>
        <v>7</v>
      </c>
      <c r="C109" s="11">
        <f t="shared" si="17"/>
        <v>0</v>
      </c>
      <c r="D109" s="11">
        <f t="shared" si="18"/>
        <v>0</v>
      </c>
      <c r="E109" s="9">
        <f t="shared" si="19"/>
        <v>7</v>
      </c>
      <c r="F109" s="11">
        <f t="shared" si="20"/>
        <v>0</v>
      </c>
      <c r="G109" s="13">
        <f t="shared" si="21"/>
        <v>0</v>
      </c>
      <c r="H109" s="19" t="str">
        <f t="shared" si="22"/>
        <v>GNDND</v>
      </c>
      <c r="I109" s="15" t="e">
        <f>VLOOKUP(H109,score!$A$1:$B$343,2,FALSE)</f>
        <v>#N/A</v>
      </c>
      <c r="J109" s="2" t="str">
        <f>IF(ISERROR(data!K109/(data!J109*4)),"",data!K109/(data!J109*4))</f>
        <v/>
      </c>
      <c r="K109" s="3">
        <f>IF(data!I109=3,8,0)</f>
        <v>0</v>
      </c>
      <c r="L109" s="7">
        <f t="shared" si="23"/>
        <v>0</v>
      </c>
      <c r="M109">
        <f>(data!M109+(data!N109/60))*data!L109</f>
        <v>0</v>
      </c>
      <c r="N109" t="b">
        <f>IF(data!O109=1,1,IF(data!O109=2,0.7,IF(data!O109=3,0.7,IF(data!O109=4,0.3,IF(data!O109=5,0,FALSE)))))</f>
        <v>0</v>
      </c>
      <c r="O109">
        <f t="shared" si="24"/>
        <v>0</v>
      </c>
      <c r="P109" s="5">
        <f>(data!P109+(data!Q109/60))*data!L109+(data!R109+(data!S109/60))*(7-data!L109)</f>
        <v>0</v>
      </c>
      <c r="Q109">
        <f>data!T109+data!U109/60*7</f>
        <v>0</v>
      </c>
      <c r="R109">
        <f>data!V109+data!W109/60*7</f>
        <v>0</v>
      </c>
      <c r="S109" s="5">
        <f>(data!Y109+data!Z109/60)*data!X109</f>
        <v>0</v>
      </c>
      <c r="T109">
        <f>data!AA109+data!AB109</f>
        <v>0</v>
      </c>
      <c r="U109">
        <f>data!AC109*IF(data!AD109=1,1,0)+data!AE109*IF(data!AF109=1,1,0)</f>
        <v>0</v>
      </c>
      <c r="V109" t="b">
        <f>IF(data!AG109=1,1,IF(data!AG109=2,2,IF(data!AG109=3,3,IF(data!AG109=4,FALSE))))</f>
        <v>0</v>
      </c>
      <c r="W109" t="b">
        <f>IF(data!AH109=1,4,IF(data!AH109=2,5,IF(data!AH109=3,6,IF(data!AH109=4,7,FALSE))))</f>
        <v>0</v>
      </c>
      <c r="X109" t="b">
        <f>IF(data!AI109=1,4,IF(data!AI109=2,3,IF(data!AI109=3,2,IF(data!AI109=4,1,FALSE))))</f>
        <v>0</v>
      </c>
      <c r="Y109" t="b">
        <f>IF(data!AJ109=1,6,IF(data!AJ109=2,5,IF(data!AJ109=3,4,IF(data!AJ109=4,1,FALSE))))</f>
        <v>0</v>
      </c>
      <c r="Z109" t="b">
        <f>IF(data!AK109=1,4,IF(data!AK109=2,3,IF(data!AK109=3,2,IF(data!AK109=4,1,IF(data!AK109=5,2,FALSE)))))</f>
        <v>0</v>
      </c>
      <c r="AA109" t="b">
        <f>IF(data!AL109=1,6,IF(data!AL109=2,5,IF(data!AL109=3,4,IF(data!AL109=5,2,(IF(data!AL109=4,1,FALSE))))))</f>
        <v>0</v>
      </c>
    </row>
    <row r="110" spans="1:27" x14ac:dyDescent="0.15">
      <c r="A110" s="9" t="str">
        <f t="shared" si="15"/>
        <v>FALSE</v>
      </c>
      <c r="B110" s="9">
        <f t="shared" si="16"/>
        <v>7</v>
      </c>
      <c r="C110" s="11">
        <f t="shared" si="17"/>
        <v>0</v>
      </c>
      <c r="D110" s="11">
        <f t="shared" si="18"/>
        <v>0</v>
      </c>
      <c r="E110" s="9">
        <f t="shared" si="19"/>
        <v>7</v>
      </c>
      <c r="F110" s="11">
        <f t="shared" si="20"/>
        <v>0</v>
      </c>
      <c r="G110" s="13">
        <f t="shared" si="21"/>
        <v>0</v>
      </c>
      <c r="H110" s="19" t="str">
        <f t="shared" si="22"/>
        <v>GNDND</v>
      </c>
      <c r="I110" s="15" t="e">
        <f>VLOOKUP(H110,score!$A$1:$B$343,2,FALSE)</f>
        <v>#N/A</v>
      </c>
      <c r="J110" s="2" t="str">
        <f>IF(ISERROR(data!K110/(data!J110*4)),"",data!K110/(data!J110*4))</f>
        <v/>
      </c>
      <c r="K110" s="3">
        <f>IF(data!I110=3,8,0)</f>
        <v>0</v>
      </c>
      <c r="L110" s="7">
        <f t="shared" si="23"/>
        <v>0</v>
      </c>
      <c r="M110">
        <f>(data!M110+(data!N110/60))*data!L110</f>
        <v>0</v>
      </c>
      <c r="N110" t="b">
        <f>IF(data!O110=1,1,IF(data!O110=2,0.7,IF(data!O110=3,0.7,IF(data!O110=4,0.3,IF(data!O110=5,0,FALSE)))))</f>
        <v>0</v>
      </c>
      <c r="O110">
        <f t="shared" si="24"/>
        <v>0</v>
      </c>
      <c r="P110" s="5">
        <f>(data!P110+(data!Q110/60))*data!L110+(data!R110+(data!S110/60))*(7-data!L110)</f>
        <v>0</v>
      </c>
      <c r="Q110">
        <f>data!T110+data!U110/60*7</f>
        <v>0</v>
      </c>
      <c r="R110">
        <f>data!V110+data!W110/60*7</f>
        <v>0</v>
      </c>
      <c r="S110" s="5">
        <f>(data!Y110+data!Z110/60)*data!X110</f>
        <v>0</v>
      </c>
      <c r="T110">
        <f>data!AA110+data!AB110</f>
        <v>0</v>
      </c>
      <c r="U110">
        <f>data!AC110*IF(data!AD110=1,1,0)+data!AE110*IF(data!AF110=1,1,0)</f>
        <v>0</v>
      </c>
      <c r="V110" t="b">
        <f>IF(data!AG110=1,1,IF(data!AG110=2,2,IF(data!AG110=3,3,IF(data!AG110=4,FALSE))))</f>
        <v>0</v>
      </c>
      <c r="W110" t="b">
        <f>IF(data!AH110=1,4,IF(data!AH110=2,5,IF(data!AH110=3,6,IF(data!AH110=4,7,FALSE))))</f>
        <v>0</v>
      </c>
      <c r="X110" t="b">
        <f>IF(data!AI110=1,4,IF(data!AI110=2,3,IF(data!AI110=3,2,IF(data!AI110=4,1,FALSE))))</f>
        <v>0</v>
      </c>
      <c r="Y110" t="b">
        <f>IF(data!AJ110=1,6,IF(data!AJ110=2,5,IF(data!AJ110=3,4,IF(data!AJ110=4,1,FALSE))))</f>
        <v>0</v>
      </c>
      <c r="Z110" t="b">
        <f>IF(data!AK110=1,4,IF(data!AK110=2,3,IF(data!AK110=3,2,IF(data!AK110=4,1,IF(data!AK110=5,2,FALSE)))))</f>
        <v>0</v>
      </c>
      <c r="AA110" t="b">
        <f>IF(data!AL110=1,6,IF(data!AL110=2,5,IF(data!AL110=3,4,IF(data!AL110=5,2,(IF(data!AL110=4,1,FALSE))))))</f>
        <v>0</v>
      </c>
    </row>
    <row r="111" spans="1:27" x14ac:dyDescent="0.15">
      <c r="A111" s="9" t="str">
        <f t="shared" si="15"/>
        <v>FALSE</v>
      </c>
      <c r="B111" s="9">
        <f t="shared" si="16"/>
        <v>7</v>
      </c>
      <c r="C111" s="11">
        <f t="shared" si="17"/>
        <v>0</v>
      </c>
      <c r="D111" s="11">
        <f t="shared" si="18"/>
        <v>0</v>
      </c>
      <c r="E111" s="9">
        <f t="shared" si="19"/>
        <v>7</v>
      </c>
      <c r="F111" s="11">
        <f t="shared" si="20"/>
        <v>0</v>
      </c>
      <c r="G111" s="13">
        <f t="shared" si="21"/>
        <v>0</v>
      </c>
      <c r="H111" s="19" t="str">
        <f t="shared" si="22"/>
        <v>GNDND</v>
      </c>
      <c r="I111" s="15" t="e">
        <f>VLOOKUP(H111,score!$A$1:$B$343,2,FALSE)</f>
        <v>#N/A</v>
      </c>
      <c r="J111" s="2" t="str">
        <f>IF(ISERROR(data!K111/(data!J111*4)),"",data!K111/(data!J111*4))</f>
        <v/>
      </c>
      <c r="K111" s="3">
        <f>IF(data!I111=3,8,0)</f>
        <v>0</v>
      </c>
      <c r="L111" s="7">
        <f t="shared" si="23"/>
        <v>0</v>
      </c>
      <c r="M111">
        <f>(data!M111+(data!N111/60))*data!L111</f>
        <v>0</v>
      </c>
      <c r="N111" t="b">
        <f>IF(data!O111=1,1,IF(data!O111=2,0.7,IF(data!O111=3,0.7,IF(data!O111=4,0.3,IF(data!O111=5,0,FALSE)))))</f>
        <v>0</v>
      </c>
      <c r="O111">
        <f t="shared" si="24"/>
        <v>0</v>
      </c>
      <c r="P111" s="5">
        <f>(data!P111+(data!Q111/60))*data!L111+(data!R111+(data!S111/60))*(7-data!L111)</f>
        <v>0</v>
      </c>
      <c r="Q111">
        <f>data!T111+data!U111/60*7</f>
        <v>0</v>
      </c>
      <c r="R111">
        <f>data!V111+data!W111/60*7</f>
        <v>0</v>
      </c>
      <c r="S111" s="5">
        <f>(data!Y111+data!Z111/60)*data!X111</f>
        <v>0</v>
      </c>
      <c r="T111">
        <f>data!AA111+data!AB111</f>
        <v>0</v>
      </c>
      <c r="U111">
        <f>data!AC111*IF(data!AD111=1,1,0)+data!AE111*IF(data!AF111=1,1,0)</f>
        <v>0</v>
      </c>
      <c r="V111" t="b">
        <f>IF(data!AG111=1,1,IF(data!AG111=2,2,IF(data!AG111=3,3,IF(data!AG111=4,FALSE))))</f>
        <v>0</v>
      </c>
      <c r="W111" t="b">
        <f>IF(data!AH111=1,4,IF(data!AH111=2,5,IF(data!AH111=3,6,IF(data!AH111=4,7,FALSE))))</f>
        <v>0</v>
      </c>
      <c r="X111" t="b">
        <f>IF(data!AI111=1,4,IF(data!AI111=2,3,IF(data!AI111=3,2,IF(data!AI111=4,1,FALSE))))</f>
        <v>0</v>
      </c>
      <c r="Y111" t="b">
        <f>IF(data!AJ111=1,6,IF(data!AJ111=2,5,IF(data!AJ111=3,4,IF(data!AJ111=4,1,FALSE))))</f>
        <v>0</v>
      </c>
      <c r="Z111" t="b">
        <f>IF(data!AK111=1,4,IF(data!AK111=2,3,IF(data!AK111=3,2,IF(data!AK111=4,1,IF(data!AK111=5,2,FALSE)))))</f>
        <v>0</v>
      </c>
      <c r="AA111" t="b">
        <f>IF(data!AL111=1,6,IF(data!AL111=2,5,IF(data!AL111=3,4,IF(data!AL111=5,2,(IF(data!AL111=4,1,FALSE))))))</f>
        <v>0</v>
      </c>
    </row>
    <row r="112" spans="1:27" x14ac:dyDescent="0.15">
      <c r="A112" s="9" t="str">
        <f t="shared" si="15"/>
        <v>FALSE</v>
      </c>
      <c r="B112" s="9">
        <f t="shared" si="16"/>
        <v>7</v>
      </c>
      <c r="C112" s="11">
        <f t="shared" si="17"/>
        <v>0</v>
      </c>
      <c r="D112" s="11">
        <f t="shared" si="18"/>
        <v>0</v>
      </c>
      <c r="E112" s="9">
        <f t="shared" si="19"/>
        <v>7</v>
      </c>
      <c r="F112" s="11">
        <f t="shared" si="20"/>
        <v>0</v>
      </c>
      <c r="G112" s="13">
        <f t="shared" si="21"/>
        <v>0</v>
      </c>
      <c r="H112" s="19" t="str">
        <f t="shared" si="22"/>
        <v>GNDND</v>
      </c>
      <c r="I112" s="15" t="e">
        <f>VLOOKUP(H112,score!$A$1:$B$343,2,FALSE)</f>
        <v>#N/A</v>
      </c>
      <c r="J112" s="2" t="str">
        <f>IF(ISERROR(data!K112/(data!J112*4)),"",data!K112/(data!J112*4))</f>
        <v/>
      </c>
      <c r="K112" s="3">
        <f>IF(data!I112=3,8,0)</f>
        <v>0</v>
      </c>
      <c r="L112" s="7">
        <f t="shared" si="23"/>
        <v>0</v>
      </c>
      <c r="M112">
        <f>(data!M112+(data!N112/60))*data!L112</f>
        <v>0</v>
      </c>
      <c r="N112" t="b">
        <f>IF(data!O112=1,1,IF(data!O112=2,0.7,IF(data!O112=3,0.7,IF(data!O112=4,0.3,IF(data!O112=5,0,FALSE)))))</f>
        <v>0</v>
      </c>
      <c r="O112">
        <f t="shared" si="24"/>
        <v>0</v>
      </c>
      <c r="P112" s="5">
        <f>(data!P112+(data!Q112/60))*data!L112+(data!R112+(data!S112/60))*(7-data!L112)</f>
        <v>0</v>
      </c>
      <c r="Q112">
        <f>data!T112+data!U112/60*7</f>
        <v>0</v>
      </c>
      <c r="R112">
        <f>data!V112+data!W112/60*7</f>
        <v>0</v>
      </c>
      <c r="S112" s="5">
        <f>(data!Y112+data!Z112/60)*data!X112</f>
        <v>0</v>
      </c>
      <c r="T112">
        <f>data!AA112+data!AB112</f>
        <v>0</v>
      </c>
      <c r="U112">
        <f>data!AC112*IF(data!AD112=1,1,0)+data!AE112*IF(data!AF112=1,1,0)</f>
        <v>0</v>
      </c>
      <c r="V112" t="b">
        <f>IF(data!AG112=1,1,IF(data!AG112=2,2,IF(data!AG112=3,3,IF(data!AG112=4,FALSE))))</f>
        <v>0</v>
      </c>
      <c r="W112" t="b">
        <f>IF(data!AH112=1,4,IF(data!AH112=2,5,IF(data!AH112=3,6,IF(data!AH112=4,7,FALSE))))</f>
        <v>0</v>
      </c>
      <c r="X112" t="b">
        <f>IF(data!AI112=1,4,IF(data!AI112=2,3,IF(data!AI112=3,2,IF(data!AI112=4,1,FALSE))))</f>
        <v>0</v>
      </c>
      <c r="Y112" t="b">
        <f>IF(data!AJ112=1,6,IF(data!AJ112=2,5,IF(data!AJ112=3,4,IF(data!AJ112=4,1,FALSE))))</f>
        <v>0</v>
      </c>
      <c r="Z112" t="b">
        <f>IF(data!AK112=1,4,IF(data!AK112=2,3,IF(data!AK112=3,2,IF(data!AK112=4,1,IF(data!AK112=5,2,FALSE)))))</f>
        <v>0</v>
      </c>
      <c r="AA112" t="b">
        <f>IF(data!AL112=1,6,IF(data!AL112=2,5,IF(data!AL112=3,4,IF(data!AL112=5,2,(IF(data!AL112=4,1,FALSE))))))</f>
        <v>0</v>
      </c>
    </row>
    <row r="113" spans="1:27" x14ac:dyDescent="0.15">
      <c r="A113" s="9" t="str">
        <f t="shared" si="15"/>
        <v>FALSE</v>
      </c>
      <c r="B113" s="9">
        <f t="shared" si="16"/>
        <v>7</v>
      </c>
      <c r="C113" s="11">
        <f t="shared" si="17"/>
        <v>0</v>
      </c>
      <c r="D113" s="11">
        <f t="shared" si="18"/>
        <v>0</v>
      </c>
      <c r="E113" s="9">
        <f t="shared" si="19"/>
        <v>7</v>
      </c>
      <c r="F113" s="11">
        <f t="shared" si="20"/>
        <v>0</v>
      </c>
      <c r="G113" s="13">
        <f t="shared" si="21"/>
        <v>0</v>
      </c>
      <c r="H113" s="19" t="str">
        <f t="shared" si="22"/>
        <v>GNDND</v>
      </c>
      <c r="I113" s="15" t="e">
        <f>VLOOKUP(H113,score!$A$1:$B$343,2,FALSE)</f>
        <v>#N/A</v>
      </c>
      <c r="J113" s="2" t="str">
        <f>IF(ISERROR(data!K113/(data!J113*4)),"",data!K113/(data!J113*4))</f>
        <v/>
      </c>
      <c r="K113" s="3">
        <f>IF(data!I113=3,8,0)</f>
        <v>0</v>
      </c>
      <c r="L113" s="7">
        <f t="shared" si="23"/>
        <v>0</v>
      </c>
      <c r="M113">
        <f>(data!M113+(data!N113/60))*data!L113</f>
        <v>0</v>
      </c>
      <c r="N113" t="b">
        <f>IF(data!O113=1,1,IF(data!O113=2,0.7,IF(data!O113=3,0.7,IF(data!O113=4,0.3,IF(data!O113=5,0,FALSE)))))</f>
        <v>0</v>
      </c>
      <c r="O113">
        <f t="shared" si="24"/>
        <v>0</v>
      </c>
      <c r="P113" s="5">
        <f>(data!P113+(data!Q113/60))*data!L113+(data!R113+(data!S113/60))*(7-data!L113)</f>
        <v>0</v>
      </c>
      <c r="Q113">
        <f>data!T113+data!U113/60*7</f>
        <v>0</v>
      </c>
      <c r="R113">
        <f>data!V113+data!W113/60*7</f>
        <v>0</v>
      </c>
      <c r="S113" s="5">
        <f>(data!Y113+data!Z113/60)*data!X113</f>
        <v>0</v>
      </c>
      <c r="T113">
        <f>data!AA113+data!AB113</f>
        <v>0</v>
      </c>
      <c r="U113">
        <f>data!AC113*IF(data!AD113=1,1,0)+data!AE113*IF(data!AF113=1,1,0)</f>
        <v>0</v>
      </c>
      <c r="V113" t="b">
        <f>IF(data!AG113=1,1,IF(data!AG113=2,2,IF(data!AG113=3,3,IF(data!AG113=4,FALSE))))</f>
        <v>0</v>
      </c>
      <c r="W113" t="b">
        <f>IF(data!AH113=1,4,IF(data!AH113=2,5,IF(data!AH113=3,6,IF(data!AH113=4,7,FALSE))))</f>
        <v>0</v>
      </c>
      <c r="X113" t="b">
        <f>IF(data!AI113=1,4,IF(data!AI113=2,3,IF(data!AI113=3,2,IF(data!AI113=4,1,FALSE))))</f>
        <v>0</v>
      </c>
      <c r="Y113" t="b">
        <f>IF(data!AJ113=1,6,IF(data!AJ113=2,5,IF(data!AJ113=3,4,IF(data!AJ113=4,1,FALSE))))</f>
        <v>0</v>
      </c>
      <c r="Z113" t="b">
        <f>IF(data!AK113=1,4,IF(data!AK113=2,3,IF(data!AK113=3,2,IF(data!AK113=4,1,IF(data!AK113=5,2,FALSE)))))</f>
        <v>0</v>
      </c>
      <c r="AA113" t="b">
        <f>IF(data!AL113=1,6,IF(data!AL113=2,5,IF(data!AL113=3,4,IF(data!AL113=5,2,(IF(data!AL113=4,1,FALSE))))))</f>
        <v>0</v>
      </c>
    </row>
    <row r="114" spans="1:27" x14ac:dyDescent="0.15">
      <c r="A114" s="9" t="str">
        <f t="shared" si="15"/>
        <v>FALSE</v>
      </c>
      <c r="B114" s="9">
        <f t="shared" si="16"/>
        <v>7</v>
      </c>
      <c r="C114" s="11">
        <f t="shared" si="17"/>
        <v>0</v>
      </c>
      <c r="D114" s="11">
        <f t="shared" si="18"/>
        <v>0</v>
      </c>
      <c r="E114" s="9">
        <f t="shared" si="19"/>
        <v>7</v>
      </c>
      <c r="F114" s="11">
        <f t="shared" si="20"/>
        <v>0</v>
      </c>
      <c r="G114" s="13">
        <f t="shared" si="21"/>
        <v>0</v>
      </c>
      <c r="H114" s="19" t="str">
        <f t="shared" si="22"/>
        <v>GNDND</v>
      </c>
      <c r="I114" s="15" t="e">
        <f>VLOOKUP(H114,score!$A$1:$B$343,2,FALSE)</f>
        <v>#N/A</v>
      </c>
      <c r="J114" s="2" t="str">
        <f>IF(ISERROR(data!K114/(data!J114*4)),"",data!K114/(data!J114*4))</f>
        <v/>
      </c>
      <c r="K114" s="3">
        <f>IF(data!I114=3,8,0)</f>
        <v>0</v>
      </c>
      <c r="L114" s="7">
        <f t="shared" si="23"/>
        <v>0</v>
      </c>
      <c r="M114">
        <f>(data!M114+(data!N114/60))*data!L114</f>
        <v>0</v>
      </c>
      <c r="N114" t="b">
        <f>IF(data!O114=1,1,IF(data!O114=2,0.7,IF(data!O114=3,0.7,IF(data!O114=4,0.3,IF(data!O114=5,0,FALSE)))))</f>
        <v>0</v>
      </c>
      <c r="O114">
        <f t="shared" si="24"/>
        <v>0</v>
      </c>
      <c r="P114" s="5">
        <f>(data!P114+(data!Q114/60))*data!L114+(data!R114+(data!S114/60))*(7-data!L114)</f>
        <v>0</v>
      </c>
      <c r="Q114">
        <f>data!T114+data!U114/60*7</f>
        <v>0</v>
      </c>
      <c r="R114">
        <f>data!V114+data!W114/60*7</f>
        <v>0</v>
      </c>
      <c r="S114" s="5">
        <f>(data!Y114+data!Z114/60)*data!X114</f>
        <v>0</v>
      </c>
      <c r="T114">
        <f>data!AA114+data!AB114</f>
        <v>0</v>
      </c>
      <c r="U114">
        <f>data!AC114*IF(data!AD114=1,1,0)+data!AE114*IF(data!AF114=1,1,0)</f>
        <v>0</v>
      </c>
      <c r="V114" t="b">
        <f>IF(data!AG114=1,1,IF(data!AG114=2,2,IF(data!AG114=3,3,IF(data!AG114=4,FALSE))))</f>
        <v>0</v>
      </c>
      <c r="W114" t="b">
        <f>IF(data!AH114=1,4,IF(data!AH114=2,5,IF(data!AH114=3,6,IF(data!AH114=4,7,FALSE))))</f>
        <v>0</v>
      </c>
      <c r="X114" t="b">
        <f>IF(data!AI114=1,4,IF(data!AI114=2,3,IF(data!AI114=3,2,IF(data!AI114=4,1,FALSE))))</f>
        <v>0</v>
      </c>
      <c r="Y114" t="b">
        <f>IF(data!AJ114=1,6,IF(data!AJ114=2,5,IF(data!AJ114=3,4,IF(data!AJ114=4,1,FALSE))))</f>
        <v>0</v>
      </c>
      <c r="Z114" t="b">
        <f>IF(data!AK114=1,4,IF(data!AK114=2,3,IF(data!AK114=3,2,IF(data!AK114=4,1,IF(data!AK114=5,2,FALSE)))))</f>
        <v>0</v>
      </c>
      <c r="AA114" t="b">
        <f>IF(data!AL114=1,6,IF(data!AL114=2,5,IF(data!AL114=3,4,IF(data!AL114=5,2,(IF(data!AL114=4,1,FALSE))))))</f>
        <v>0</v>
      </c>
    </row>
    <row r="115" spans="1:27" x14ac:dyDescent="0.15">
      <c r="A115" s="9" t="str">
        <f t="shared" si="15"/>
        <v>FALSE</v>
      </c>
      <c r="B115" s="9">
        <f t="shared" si="16"/>
        <v>7</v>
      </c>
      <c r="C115" s="11">
        <f t="shared" si="17"/>
        <v>0</v>
      </c>
      <c r="D115" s="11">
        <f t="shared" si="18"/>
        <v>0</v>
      </c>
      <c r="E115" s="9">
        <f t="shared" si="19"/>
        <v>7</v>
      </c>
      <c r="F115" s="11">
        <f t="shared" si="20"/>
        <v>0</v>
      </c>
      <c r="G115" s="13">
        <f t="shared" si="21"/>
        <v>0</v>
      </c>
      <c r="H115" s="19" t="str">
        <f t="shared" si="22"/>
        <v>GNDND</v>
      </c>
      <c r="I115" s="15" t="e">
        <f>VLOOKUP(H115,score!$A$1:$B$343,2,FALSE)</f>
        <v>#N/A</v>
      </c>
      <c r="J115" s="2" t="str">
        <f>IF(ISERROR(data!K115/(data!J115*4)),"",data!K115/(data!J115*4))</f>
        <v/>
      </c>
      <c r="K115" s="3">
        <f>IF(data!I115=3,8,0)</f>
        <v>0</v>
      </c>
      <c r="L115" s="7">
        <f t="shared" si="23"/>
        <v>0</v>
      </c>
      <c r="M115">
        <f>(data!M115+(data!N115/60))*data!L115</f>
        <v>0</v>
      </c>
      <c r="N115" t="b">
        <f>IF(data!O115=1,1,IF(data!O115=2,0.7,IF(data!O115=3,0.7,IF(data!O115=4,0.3,IF(data!O115=5,0,FALSE)))))</f>
        <v>0</v>
      </c>
      <c r="O115">
        <f t="shared" si="24"/>
        <v>0</v>
      </c>
      <c r="P115" s="5">
        <f>(data!P115+(data!Q115/60))*data!L115+(data!R115+(data!S115/60))*(7-data!L115)</f>
        <v>0</v>
      </c>
      <c r="Q115">
        <f>data!T115+data!U115/60*7</f>
        <v>0</v>
      </c>
      <c r="R115">
        <f>data!V115+data!W115/60*7</f>
        <v>0</v>
      </c>
      <c r="S115" s="5">
        <f>(data!Y115+data!Z115/60)*data!X115</f>
        <v>0</v>
      </c>
      <c r="T115">
        <f>data!AA115+data!AB115</f>
        <v>0</v>
      </c>
      <c r="U115">
        <f>data!AC115*IF(data!AD115=1,1,0)+data!AE115*IF(data!AF115=1,1,0)</f>
        <v>0</v>
      </c>
      <c r="V115" t="b">
        <f>IF(data!AG115=1,1,IF(data!AG115=2,2,IF(data!AG115=3,3,IF(data!AG115=4,FALSE))))</f>
        <v>0</v>
      </c>
      <c r="W115" t="b">
        <f>IF(data!AH115=1,4,IF(data!AH115=2,5,IF(data!AH115=3,6,IF(data!AH115=4,7,FALSE))))</f>
        <v>0</v>
      </c>
      <c r="X115" t="b">
        <f>IF(data!AI115=1,4,IF(data!AI115=2,3,IF(data!AI115=3,2,IF(data!AI115=4,1,FALSE))))</f>
        <v>0</v>
      </c>
      <c r="Y115" t="b">
        <f>IF(data!AJ115=1,6,IF(data!AJ115=2,5,IF(data!AJ115=3,4,IF(data!AJ115=4,1,FALSE))))</f>
        <v>0</v>
      </c>
      <c r="Z115" t="b">
        <f>IF(data!AK115=1,4,IF(data!AK115=2,3,IF(data!AK115=3,2,IF(data!AK115=4,1,IF(data!AK115=5,2,FALSE)))))</f>
        <v>0</v>
      </c>
      <c r="AA115" t="b">
        <f>IF(data!AL115=1,6,IF(data!AL115=2,5,IF(data!AL115=3,4,IF(data!AL115=5,2,(IF(data!AL115=4,1,FALSE))))))</f>
        <v>0</v>
      </c>
    </row>
    <row r="116" spans="1:27" x14ac:dyDescent="0.15">
      <c r="A116" s="9" t="str">
        <f t="shared" si="15"/>
        <v>FALSE</v>
      </c>
      <c r="B116" s="9">
        <f t="shared" si="16"/>
        <v>7</v>
      </c>
      <c r="C116" s="11">
        <f t="shared" si="17"/>
        <v>0</v>
      </c>
      <c r="D116" s="11">
        <f t="shared" si="18"/>
        <v>0</v>
      </c>
      <c r="E116" s="9">
        <f t="shared" si="19"/>
        <v>7</v>
      </c>
      <c r="F116" s="11">
        <f t="shared" si="20"/>
        <v>0</v>
      </c>
      <c r="G116" s="13">
        <f t="shared" si="21"/>
        <v>0</v>
      </c>
      <c r="H116" s="19" t="str">
        <f t="shared" si="22"/>
        <v>GNDND</v>
      </c>
      <c r="I116" s="15" t="e">
        <f>VLOOKUP(H116,score!$A$1:$B$343,2,FALSE)</f>
        <v>#N/A</v>
      </c>
      <c r="J116" s="2" t="str">
        <f>IF(ISERROR(data!K116/(data!J116*4)),"",data!K116/(data!J116*4))</f>
        <v/>
      </c>
      <c r="K116" s="3">
        <f>IF(data!I116=3,8,0)</f>
        <v>0</v>
      </c>
      <c r="L116" s="7">
        <f t="shared" si="23"/>
        <v>0</v>
      </c>
      <c r="M116">
        <f>(data!M116+(data!N116/60))*data!L116</f>
        <v>0</v>
      </c>
      <c r="N116" t="b">
        <f>IF(data!O116=1,1,IF(data!O116=2,0.7,IF(data!O116=3,0.7,IF(data!O116=4,0.3,IF(data!O116=5,0,FALSE)))))</f>
        <v>0</v>
      </c>
      <c r="O116">
        <f t="shared" si="24"/>
        <v>0</v>
      </c>
      <c r="P116" s="5">
        <f>(data!P116+(data!Q116/60))*data!L116+(data!R116+(data!S116/60))*(7-data!L116)</f>
        <v>0</v>
      </c>
      <c r="Q116">
        <f>data!T116+data!U116/60*7</f>
        <v>0</v>
      </c>
      <c r="R116">
        <f>data!V116+data!W116/60*7</f>
        <v>0</v>
      </c>
      <c r="S116" s="5">
        <f>(data!Y116+data!Z116/60)*data!X116</f>
        <v>0</v>
      </c>
      <c r="T116">
        <f>data!AA116+data!AB116</f>
        <v>0</v>
      </c>
      <c r="U116">
        <f>data!AC116*IF(data!AD116=1,1,0)+data!AE116*IF(data!AF116=1,1,0)</f>
        <v>0</v>
      </c>
      <c r="V116" t="b">
        <f>IF(data!AG116=1,1,IF(data!AG116=2,2,IF(data!AG116=3,3,IF(data!AG116=4,FALSE))))</f>
        <v>0</v>
      </c>
      <c r="W116" t="b">
        <f>IF(data!AH116=1,4,IF(data!AH116=2,5,IF(data!AH116=3,6,IF(data!AH116=4,7,FALSE))))</f>
        <v>0</v>
      </c>
      <c r="X116" t="b">
        <f>IF(data!AI116=1,4,IF(data!AI116=2,3,IF(data!AI116=3,2,IF(data!AI116=4,1,FALSE))))</f>
        <v>0</v>
      </c>
      <c r="Y116" t="b">
        <f>IF(data!AJ116=1,6,IF(data!AJ116=2,5,IF(data!AJ116=3,4,IF(data!AJ116=4,1,FALSE))))</f>
        <v>0</v>
      </c>
      <c r="Z116" t="b">
        <f>IF(data!AK116=1,4,IF(data!AK116=2,3,IF(data!AK116=3,2,IF(data!AK116=4,1,IF(data!AK116=5,2,FALSE)))))</f>
        <v>0</v>
      </c>
      <c r="AA116" t="b">
        <f>IF(data!AL116=1,6,IF(data!AL116=2,5,IF(data!AL116=3,4,IF(data!AL116=5,2,(IF(data!AL116=4,1,FALSE))))))</f>
        <v>0</v>
      </c>
    </row>
    <row r="117" spans="1:27" x14ac:dyDescent="0.15">
      <c r="A117" s="9" t="str">
        <f t="shared" si="15"/>
        <v>FALSE</v>
      </c>
      <c r="B117" s="9">
        <f t="shared" si="16"/>
        <v>7</v>
      </c>
      <c r="C117" s="11">
        <f t="shared" si="17"/>
        <v>0</v>
      </c>
      <c r="D117" s="11">
        <f t="shared" si="18"/>
        <v>0</v>
      </c>
      <c r="E117" s="9">
        <f t="shared" si="19"/>
        <v>7</v>
      </c>
      <c r="F117" s="11">
        <f t="shared" si="20"/>
        <v>0</v>
      </c>
      <c r="G117" s="13">
        <f t="shared" si="21"/>
        <v>0</v>
      </c>
      <c r="H117" s="19" t="str">
        <f t="shared" si="22"/>
        <v>GNDND</v>
      </c>
      <c r="I117" s="15" t="e">
        <f>VLOOKUP(H117,score!$A$1:$B$343,2,FALSE)</f>
        <v>#N/A</v>
      </c>
      <c r="J117" s="2" t="str">
        <f>IF(ISERROR(data!K117/(data!J117*4)),"",data!K117/(data!J117*4))</f>
        <v/>
      </c>
      <c r="K117" s="3">
        <f>IF(data!I117=3,8,0)</f>
        <v>0</v>
      </c>
      <c r="L117" s="7">
        <f t="shared" si="23"/>
        <v>0</v>
      </c>
      <c r="M117">
        <f>(data!M117+(data!N117/60))*data!L117</f>
        <v>0</v>
      </c>
      <c r="N117" t="b">
        <f>IF(data!O117=1,1,IF(data!O117=2,0.7,IF(data!O117=3,0.7,IF(data!O117=4,0.3,IF(data!O117=5,0,FALSE)))))</f>
        <v>0</v>
      </c>
      <c r="O117">
        <f t="shared" si="24"/>
        <v>0</v>
      </c>
      <c r="P117" s="5">
        <f>(data!P117+(data!Q117/60))*data!L117+(data!R117+(data!S117/60))*(7-data!L117)</f>
        <v>0</v>
      </c>
      <c r="Q117">
        <f>data!T117+data!U117/60*7</f>
        <v>0</v>
      </c>
      <c r="R117">
        <f>data!V117+data!W117/60*7</f>
        <v>0</v>
      </c>
      <c r="S117" s="5">
        <f>(data!Y117+data!Z117/60)*data!X117</f>
        <v>0</v>
      </c>
      <c r="T117">
        <f>data!AA117+data!AB117</f>
        <v>0</v>
      </c>
      <c r="U117">
        <f>data!AC117*IF(data!AD117=1,1,0)+data!AE117*IF(data!AF117=1,1,0)</f>
        <v>0</v>
      </c>
      <c r="V117" t="b">
        <f>IF(data!AG117=1,1,IF(data!AG117=2,2,IF(data!AG117=3,3,IF(data!AG117=4,FALSE))))</f>
        <v>0</v>
      </c>
      <c r="W117" t="b">
        <f>IF(data!AH117=1,4,IF(data!AH117=2,5,IF(data!AH117=3,6,IF(data!AH117=4,7,FALSE))))</f>
        <v>0</v>
      </c>
      <c r="X117" t="b">
        <f>IF(data!AI117=1,4,IF(data!AI117=2,3,IF(data!AI117=3,2,IF(data!AI117=4,1,FALSE))))</f>
        <v>0</v>
      </c>
      <c r="Y117" t="b">
        <f>IF(data!AJ117=1,6,IF(data!AJ117=2,5,IF(data!AJ117=3,4,IF(data!AJ117=4,1,FALSE))))</f>
        <v>0</v>
      </c>
      <c r="Z117" t="b">
        <f>IF(data!AK117=1,4,IF(data!AK117=2,3,IF(data!AK117=3,2,IF(data!AK117=4,1,IF(data!AK117=5,2,FALSE)))))</f>
        <v>0</v>
      </c>
      <c r="AA117" t="b">
        <f>IF(data!AL117=1,6,IF(data!AL117=2,5,IF(data!AL117=3,4,IF(data!AL117=5,2,(IF(data!AL117=4,1,FALSE))))))</f>
        <v>0</v>
      </c>
    </row>
    <row r="118" spans="1:27" x14ac:dyDescent="0.15">
      <c r="A118" s="9" t="str">
        <f t="shared" si="15"/>
        <v>FALSE</v>
      </c>
      <c r="B118" s="9">
        <f t="shared" si="16"/>
        <v>7</v>
      </c>
      <c r="C118" s="11">
        <f t="shared" si="17"/>
        <v>0</v>
      </c>
      <c r="D118" s="11">
        <f t="shared" si="18"/>
        <v>0</v>
      </c>
      <c r="E118" s="9">
        <f t="shared" si="19"/>
        <v>7</v>
      </c>
      <c r="F118" s="11">
        <f t="shared" si="20"/>
        <v>0</v>
      </c>
      <c r="G118" s="13">
        <f t="shared" si="21"/>
        <v>0</v>
      </c>
      <c r="H118" s="19" t="str">
        <f t="shared" si="22"/>
        <v>GNDND</v>
      </c>
      <c r="I118" s="15" t="e">
        <f>VLOOKUP(H118,score!$A$1:$B$343,2,FALSE)</f>
        <v>#N/A</v>
      </c>
      <c r="J118" s="2" t="str">
        <f>IF(ISERROR(data!K118/(data!J118*4)),"",data!K118/(data!J118*4))</f>
        <v/>
      </c>
      <c r="K118" s="3">
        <f>IF(data!I118=3,8,0)</f>
        <v>0</v>
      </c>
      <c r="L118" s="7">
        <f t="shared" si="23"/>
        <v>0</v>
      </c>
      <c r="M118">
        <f>(data!M118+(data!N118/60))*data!L118</f>
        <v>0</v>
      </c>
      <c r="N118" t="b">
        <f>IF(data!O118=1,1,IF(data!O118=2,0.7,IF(data!O118=3,0.7,IF(data!O118=4,0.3,IF(data!O118=5,0,FALSE)))))</f>
        <v>0</v>
      </c>
      <c r="O118">
        <f t="shared" si="24"/>
        <v>0</v>
      </c>
      <c r="P118" s="5">
        <f>(data!P118+(data!Q118/60))*data!L118+(data!R118+(data!S118/60))*(7-data!L118)</f>
        <v>0</v>
      </c>
      <c r="Q118">
        <f>data!T118+data!U118/60*7</f>
        <v>0</v>
      </c>
      <c r="R118">
        <f>data!V118+data!W118/60*7</f>
        <v>0</v>
      </c>
      <c r="S118" s="5">
        <f>(data!Y118+data!Z118/60)*data!X118</f>
        <v>0</v>
      </c>
      <c r="T118">
        <f>data!AA118+data!AB118</f>
        <v>0</v>
      </c>
      <c r="U118">
        <f>data!AC118*IF(data!AD118=1,1,0)+data!AE118*IF(data!AF118=1,1,0)</f>
        <v>0</v>
      </c>
      <c r="V118" t="b">
        <f>IF(data!AG118=1,1,IF(data!AG118=2,2,IF(data!AG118=3,3,IF(data!AG118=4,FALSE))))</f>
        <v>0</v>
      </c>
      <c r="W118" t="b">
        <f>IF(data!AH118=1,4,IF(data!AH118=2,5,IF(data!AH118=3,6,IF(data!AH118=4,7,FALSE))))</f>
        <v>0</v>
      </c>
      <c r="X118" t="b">
        <f>IF(data!AI118=1,4,IF(data!AI118=2,3,IF(data!AI118=3,2,IF(data!AI118=4,1,FALSE))))</f>
        <v>0</v>
      </c>
      <c r="Y118" t="b">
        <f>IF(data!AJ118=1,6,IF(data!AJ118=2,5,IF(data!AJ118=3,4,IF(data!AJ118=4,1,FALSE))))</f>
        <v>0</v>
      </c>
      <c r="Z118" t="b">
        <f>IF(data!AK118=1,4,IF(data!AK118=2,3,IF(data!AK118=3,2,IF(data!AK118=4,1,IF(data!AK118=5,2,FALSE)))))</f>
        <v>0</v>
      </c>
      <c r="AA118" t="b">
        <f>IF(data!AL118=1,6,IF(data!AL118=2,5,IF(data!AL118=3,4,IF(data!AL118=5,2,(IF(data!AL118=4,1,FALSE))))))</f>
        <v>0</v>
      </c>
    </row>
    <row r="119" spans="1:27" x14ac:dyDescent="0.15">
      <c r="A119" s="9" t="str">
        <f t="shared" si="15"/>
        <v>FALSE</v>
      </c>
      <c r="B119" s="9">
        <f t="shared" si="16"/>
        <v>7</v>
      </c>
      <c r="C119" s="11">
        <f t="shared" si="17"/>
        <v>0</v>
      </c>
      <c r="D119" s="11">
        <f t="shared" si="18"/>
        <v>0</v>
      </c>
      <c r="E119" s="9">
        <f t="shared" si="19"/>
        <v>7</v>
      </c>
      <c r="F119" s="11">
        <f t="shared" si="20"/>
        <v>0</v>
      </c>
      <c r="G119" s="13">
        <f t="shared" si="21"/>
        <v>0</v>
      </c>
      <c r="H119" s="19" t="str">
        <f t="shared" si="22"/>
        <v>GNDND</v>
      </c>
      <c r="I119" s="15" t="e">
        <f>VLOOKUP(H119,score!$A$1:$B$343,2,FALSE)</f>
        <v>#N/A</v>
      </c>
      <c r="J119" s="2" t="str">
        <f>IF(ISERROR(data!K119/(data!J119*4)),"",data!K119/(data!J119*4))</f>
        <v/>
      </c>
      <c r="K119" s="3">
        <f>IF(data!I119=3,8,0)</f>
        <v>0</v>
      </c>
      <c r="L119" s="7">
        <f t="shared" si="23"/>
        <v>0</v>
      </c>
      <c r="M119">
        <f>(data!M119+(data!N119/60))*data!L119</f>
        <v>0</v>
      </c>
      <c r="N119" t="b">
        <f>IF(data!O119=1,1,IF(data!O119=2,0.7,IF(data!O119=3,0.7,IF(data!O119=4,0.3,IF(data!O119=5,0,FALSE)))))</f>
        <v>0</v>
      </c>
      <c r="O119">
        <f t="shared" si="24"/>
        <v>0</v>
      </c>
      <c r="P119" s="5">
        <f>(data!P119+(data!Q119/60))*data!L119+(data!R119+(data!S119/60))*(7-data!L119)</f>
        <v>0</v>
      </c>
      <c r="Q119">
        <f>data!T119+data!U119/60*7</f>
        <v>0</v>
      </c>
      <c r="R119">
        <f>data!V119+data!W119/60*7</f>
        <v>0</v>
      </c>
      <c r="S119" s="5">
        <f>(data!Y119+data!Z119/60)*data!X119</f>
        <v>0</v>
      </c>
      <c r="T119">
        <f>data!AA119+data!AB119</f>
        <v>0</v>
      </c>
      <c r="U119">
        <f>data!AC119*IF(data!AD119=1,1,0)+data!AE119*IF(data!AF119=1,1,0)</f>
        <v>0</v>
      </c>
      <c r="V119" t="b">
        <f>IF(data!AG119=1,1,IF(data!AG119=2,2,IF(data!AG119=3,3,IF(data!AG119=4,FALSE))))</f>
        <v>0</v>
      </c>
      <c r="W119" t="b">
        <f>IF(data!AH119=1,4,IF(data!AH119=2,5,IF(data!AH119=3,6,IF(data!AH119=4,7,FALSE))))</f>
        <v>0</v>
      </c>
      <c r="X119" t="b">
        <f>IF(data!AI119=1,4,IF(data!AI119=2,3,IF(data!AI119=3,2,IF(data!AI119=4,1,FALSE))))</f>
        <v>0</v>
      </c>
      <c r="Y119" t="b">
        <f>IF(data!AJ119=1,6,IF(data!AJ119=2,5,IF(data!AJ119=3,4,IF(data!AJ119=4,1,FALSE))))</f>
        <v>0</v>
      </c>
      <c r="Z119" t="b">
        <f>IF(data!AK119=1,4,IF(data!AK119=2,3,IF(data!AK119=3,2,IF(data!AK119=4,1,IF(data!AK119=5,2,FALSE)))))</f>
        <v>0</v>
      </c>
      <c r="AA119" t="b">
        <f>IF(data!AL119=1,6,IF(data!AL119=2,5,IF(data!AL119=3,4,IF(data!AL119=5,2,(IF(data!AL119=4,1,FALSE))))))</f>
        <v>0</v>
      </c>
    </row>
    <row r="120" spans="1:27" x14ac:dyDescent="0.15">
      <c r="A120" s="9" t="str">
        <f t="shared" si="15"/>
        <v>FALSE</v>
      </c>
      <c r="B120" s="9">
        <f t="shared" si="16"/>
        <v>7</v>
      </c>
      <c r="C120" s="11">
        <f t="shared" si="17"/>
        <v>0</v>
      </c>
      <c r="D120" s="11">
        <f t="shared" si="18"/>
        <v>0</v>
      </c>
      <c r="E120" s="9">
        <f t="shared" si="19"/>
        <v>7</v>
      </c>
      <c r="F120" s="11">
        <f t="shared" si="20"/>
        <v>0</v>
      </c>
      <c r="G120" s="13">
        <f t="shared" si="21"/>
        <v>0</v>
      </c>
      <c r="H120" s="19" t="str">
        <f t="shared" si="22"/>
        <v>GNDND</v>
      </c>
      <c r="I120" s="15" t="e">
        <f>VLOOKUP(H120,score!$A$1:$B$343,2,FALSE)</f>
        <v>#N/A</v>
      </c>
      <c r="J120" s="2" t="str">
        <f>IF(ISERROR(data!K120/(data!J120*4)),"",data!K120/(data!J120*4))</f>
        <v/>
      </c>
      <c r="K120" s="3">
        <f>IF(data!I120=3,8,0)</f>
        <v>0</v>
      </c>
      <c r="L120" s="7">
        <f t="shared" si="23"/>
        <v>0</v>
      </c>
      <c r="M120">
        <f>(data!M120+(data!N120/60))*data!L120</f>
        <v>0</v>
      </c>
      <c r="N120" t="b">
        <f>IF(data!O120=1,1,IF(data!O120=2,0.7,IF(data!O120=3,0.7,IF(data!O120=4,0.3,IF(data!O120=5,0,FALSE)))))</f>
        <v>0</v>
      </c>
      <c r="O120">
        <f t="shared" si="24"/>
        <v>0</v>
      </c>
      <c r="P120" s="5">
        <f>(data!P120+(data!Q120/60))*data!L120+(data!R120+(data!S120/60))*(7-data!L120)</f>
        <v>0</v>
      </c>
      <c r="Q120">
        <f>data!T120+data!U120/60*7</f>
        <v>0</v>
      </c>
      <c r="R120">
        <f>data!V120+data!W120/60*7</f>
        <v>0</v>
      </c>
      <c r="S120" s="5">
        <f>(data!Y120+data!Z120/60)*data!X120</f>
        <v>0</v>
      </c>
      <c r="T120">
        <f>data!AA120+data!AB120</f>
        <v>0</v>
      </c>
      <c r="U120">
        <f>data!AC120*IF(data!AD120=1,1,0)+data!AE120*IF(data!AF120=1,1,0)</f>
        <v>0</v>
      </c>
      <c r="V120" t="b">
        <f>IF(data!AG120=1,1,IF(data!AG120=2,2,IF(data!AG120=3,3,IF(data!AG120=4,FALSE))))</f>
        <v>0</v>
      </c>
      <c r="W120" t="b">
        <f>IF(data!AH120=1,4,IF(data!AH120=2,5,IF(data!AH120=3,6,IF(data!AH120=4,7,FALSE))))</f>
        <v>0</v>
      </c>
      <c r="X120" t="b">
        <f>IF(data!AI120=1,4,IF(data!AI120=2,3,IF(data!AI120=3,2,IF(data!AI120=4,1,FALSE))))</f>
        <v>0</v>
      </c>
      <c r="Y120" t="b">
        <f>IF(data!AJ120=1,6,IF(data!AJ120=2,5,IF(data!AJ120=3,4,IF(data!AJ120=4,1,FALSE))))</f>
        <v>0</v>
      </c>
      <c r="Z120" t="b">
        <f>IF(data!AK120=1,4,IF(data!AK120=2,3,IF(data!AK120=3,2,IF(data!AK120=4,1,IF(data!AK120=5,2,FALSE)))))</f>
        <v>0</v>
      </c>
      <c r="AA120" t="b">
        <f>IF(data!AL120=1,6,IF(data!AL120=2,5,IF(data!AL120=3,4,IF(data!AL120=5,2,(IF(data!AL120=4,1,FALSE))))))</f>
        <v>0</v>
      </c>
    </row>
    <row r="121" spans="1:27" x14ac:dyDescent="0.15">
      <c r="A121" s="9" t="str">
        <f t="shared" si="15"/>
        <v>FALSE</v>
      </c>
      <c r="B121" s="9">
        <f t="shared" si="16"/>
        <v>7</v>
      </c>
      <c r="C121" s="11">
        <f t="shared" si="17"/>
        <v>0</v>
      </c>
      <c r="D121" s="11">
        <f t="shared" si="18"/>
        <v>0</v>
      </c>
      <c r="E121" s="9">
        <f t="shared" si="19"/>
        <v>7</v>
      </c>
      <c r="F121" s="11">
        <f t="shared" si="20"/>
        <v>0</v>
      </c>
      <c r="G121" s="13">
        <f t="shared" si="21"/>
        <v>0</v>
      </c>
      <c r="H121" s="19" t="str">
        <f t="shared" si="22"/>
        <v>GNDND</v>
      </c>
      <c r="I121" s="15" t="e">
        <f>VLOOKUP(H121,score!$A$1:$B$343,2,FALSE)</f>
        <v>#N/A</v>
      </c>
      <c r="J121" s="2" t="str">
        <f>IF(ISERROR(data!K121/(data!J121*4)),"",data!K121/(data!J121*4))</f>
        <v/>
      </c>
      <c r="K121" s="3">
        <f>IF(data!I121=3,8,0)</f>
        <v>0</v>
      </c>
      <c r="L121" s="7">
        <f t="shared" si="23"/>
        <v>0</v>
      </c>
      <c r="M121">
        <f>(data!M121+(data!N121/60))*data!L121</f>
        <v>0</v>
      </c>
      <c r="N121" t="b">
        <f>IF(data!O121=1,1,IF(data!O121=2,0.7,IF(data!O121=3,0.7,IF(data!O121=4,0.3,IF(data!O121=5,0,FALSE)))))</f>
        <v>0</v>
      </c>
      <c r="O121">
        <f t="shared" si="24"/>
        <v>0</v>
      </c>
      <c r="P121" s="5">
        <f>(data!P121+(data!Q121/60))*data!L121+(data!R121+(data!S121/60))*(7-data!L121)</f>
        <v>0</v>
      </c>
      <c r="Q121">
        <f>data!T121+data!U121/60*7</f>
        <v>0</v>
      </c>
      <c r="R121">
        <f>data!V121+data!W121/60*7</f>
        <v>0</v>
      </c>
      <c r="S121" s="5">
        <f>(data!Y121+data!Z121/60)*data!X121</f>
        <v>0</v>
      </c>
      <c r="T121">
        <f>data!AA121+data!AB121</f>
        <v>0</v>
      </c>
      <c r="U121">
        <f>data!AC121*IF(data!AD121=1,1,0)+data!AE121*IF(data!AF121=1,1,0)</f>
        <v>0</v>
      </c>
      <c r="V121" t="b">
        <f>IF(data!AG121=1,1,IF(data!AG121=2,2,IF(data!AG121=3,3,IF(data!AG121=4,FALSE))))</f>
        <v>0</v>
      </c>
      <c r="W121" t="b">
        <f>IF(data!AH121=1,4,IF(data!AH121=2,5,IF(data!AH121=3,6,IF(data!AH121=4,7,FALSE))))</f>
        <v>0</v>
      </c>
      <c r="X121" t="b">
        <f>IF(data!AI121=1,4,IF(data!AI121=2,3,IF(data!AI121=3,2,IF(data!AI121=4,1,FALSE))))</f>
        <v>0</v>
      </c>
      <c r="Y121" t="b">
        <f>IF(data!AJ121=1,6,IF(data!AJ121=2,5,IF(data!AJ121=3,4,IF(data!AJ121=4,1,FALSE))))</f>
        <v>0</v>
      </c>
      <c r="Z121" t="b">
        <f>IF(data!AK121=1,4,IF(data!AK121=2,3,IF(data!AK121=3,2,IF(data!AK121=4,1,IF(data!AK121=5,2,FALSE)))))</f>
        <v>0</v>
      </c>
      <c r="AA121" t="b">
        <f>IF(data!AL121=1,6,IF(data!AL121=2,5,IF(data!AL121=3,4,IF(data!AL121=5,2,(IF(data!AL121=4,1,FALSE))))))</f>
        <v>0</v>
      </c>
    </row>
    <row r="122" spans="1:27" x14ac:dyDescent="0.15">
      <c r="A122" s="9" t="str">
        <f t="shared" si="15"/>
        <v>FALSE</v>
      </c>
      <c r="B122" s="9">
        <f t="shared" si="16"/>
        <v>7</v>
      </c>
      <c r="C122" s="11">
        <f t="shared" si="17"/>
        <v>0</v>
      </c>
      <c r="D122" s="11">
        <f t="shared" si="18"/>
        <v>0</v>
      </c>
      <c r="E122" s="9">
        <f t="shared" si="19"/>
        <v>7</v>
      </c>
      <c r="F122" s="11">
        <f t="shared" si="20"/>
        <v>0</v>
      </c>
      <c r="G122" s="13">
        <f t="shared" si="21"/>
        <v>0</v>
      </c>
      <c r="H122" s="19" t="str">
        <f t="shared" si="22"/>
        <v>GNDND</v>
      </c>
      <c r="I122" s="15" t="e">
        <f>VLOOKUP(H122,score!$A$1:$B$343,2,FALSE)</f>
        <v>#N/A</v>
      </c>
      <c r="J122" s="2" t="str">
        <f>IF(ISERROR(data!K122/(data!J122*4)),"",data!K122/(data!J122*4))</f>
        <v/>
      </c>
      <c r="K122" s="3">
        <f>IF(data!I122=3,8,0)</f>
        <v>0</v>
      </c>
      <c r="L122" s="7">
        <f t="shared" si="23"/>
        <v>0</v>
      </c>
      <c r="M122">
        <f>(data!M122+(data!N122/60))*data!L122</f>
        <v>0</v>
      </c>
      <c r="N122" t="b">
        <f>IF(data!O122=1,1,IF(data!O122=2,0.7,IF(data!O122=3,0.7,IF(data!O122=4,0.3,IF(data!O122=5,0,FALSE)))))</f>
        <v>0</v>
      </c>
      <c r="O122">
        <f t="shared" si="24"/>
        <v>0</v>
      </c>
      <c r="P122" s="5">
        <f>(data!P122+(data!Q122/60))*data!L122+(data!R122+(data!S122/60))*(7-data!L122)</f>
        <v>0</v>
      </c>
      <c r="Q122">
        <f>data!T122+data!U122/60*7</f>
        <v>0</v>
      </c>
      <c r="R122">
        <f>data!V122+data!W122/60*7</f>
        <v>0</v>
      </c>
      <c r="S122" s="5">
        <f>(data!Y122+data!Z122/60)*data!X122</f>
        <v>0</v>
      </c>
      <c r="T122">
        <f>data!AA122+data!AB122</f>
        <v>0</v>
      </c>
      <c r="U122">
        <f>data!AC122*IF(data!AD122=1,1,0)+data!AE122*IF(data!AF122=1,1,0)</f>
        <v>0</v>
      </c>
      <c r="V122" t="b">
        <f>IF(data!AG122=1,1,IF(data!AG122=2,2,IF(data!AG122=3,3,IF(data!AG122=4,FALSE))))</f>
        <v>0</v>
      </c>
      <c r="W122" t="b">
        <f>IF(data!AH122=1,4,IF(data!AH122=2,5,IF(data!AH122=3,6,IF(data!AH122=4,7,FALSE))))</f>
        <v>0</v>
      </c>
      <c r="X122" t="b">
        <f>IF(data!AI122=1,4,IF(data!AI122=2,3,IF(data!AI122=3,2,IF(data!AI122=4,1,FALSE))))</f>
        <v>0</v>
      </c>
      <c r="Y122" t="b">
        <f>IF(data!AJ122=1,6,IF(data!AJ122=2,5,IF(data!AJ122=3,4,IF(data!AJ122=4,1,FALSE))))</f>
        <v>0</v>
      </c>
      <c r="Z122" t="b">
        <f>IF(data!AK122=1,4,IF(data!AK122=2,3,IF(data!AK122=3,2,IF(data!AK122=4,1,IF(data!AK122=5,2,FALSE)))))</f>
        <v>0</v>
      </c>
      <c r="AA122" t="b">
        <f>IF(data!AL122=1,6,IF(data!AL122=2,5,IF(data!AL122=3,4,IF(data!AL122=5,2,(IF(data!AL122=4,1,FALSE))))))</f>
        <v>0</v>
      </c>
    </row>
    <row r="123" spans="1:27" x14ac:dyDescent="0.15">
      <c r="A123" s="9" t="str">
        <f t="shared" si="15"/>
        <v>FALSE</v>
      </c>
      <c r="B123" s="9">
        <f t="shared" si="16"/>
        <v>7</v>
      </c>
      <c r="C123" s="11">
        <f t="shared" si="17"/>
        <v>0</v>
      </c>
      <c r="D123" s="11">
        <f t="shared" si="18"/>
        <v>0</v>
      </c>
      <c r="E123" s="9">
        <f t="shared" si="19"/>
        <v>7</v>
      </c>
      <c r="F123" s="11">
        <f t="shared" si="20"/>
        <v>0</v>
      </c>
      <c r="G123" s="13">
        <f t="shared" si="21"/>
        <v>0</v>
      </c>
      <c r="H123" s="19" t="str">
        <f t="shared" si="22"/>
        <v>GNDND</v>
      </c>
      <c r="I123" s="15" t="e">
        <f>VLOOKUP(H123,score!$A$1:$B$343,2,FALSE)</f>
        <v>#N/A</v>
      </c>
      <c r="J123" s="2" t="str">
        <f>IF(ISERROR(data!K123/(data!J123*4)),"",data!K123/(data!J123*4))</f>
        <v/>
      </c>
      <c r="K123" s="3">
        <f>IF(data!I123=3,8,0)</f>
        <v>0</v>
      </c>
      <c r="L123" s="7">
        <f t="shared" si="23"/>
        <v>0</v>
      </c>
      <c r="M123">
        <f>(data!M123+(data!N123/60))*data!L123</f>
        <v>0</v>
      </c>
      <c r="N123" t="b">
        <f>IF(data!O123=1,1,IF(data!O123=2,0.7,IF(data!O123=3,0.7,IF(data!O123=4,0.3,IF(data!O123=5,0,FALSE)))))</f>
        <v>0</v>
      </c>
      <c r="O123">
        <f t="shared" si="24"/>
        <v>0</v>
      </c>
      <c r="P123" s="5">
        <f>(data!P123+(data!Q123/60))*data!L123+(data!R123+(data!S123/60))*(7-data!L123)</f>
        <v>0</v>
      </c>
      <c r="Q123">
        <f>data!T123+data!U123/60*7</f>
        <v>0</v>
      </c>
      <c r="R123">
        <f>data!V123+data!W123/60*7</f>
        <v>0</v>
      </c>
      <c r="S123" s="5">
        <f>(data!Y123+data!Z123/60)*data!X123</f>
        <v>0</v>
      </c>
      <c r="T123">
        <f>data!AA123+data!AB123</f>
        <v>0</v>
      </c>
      <c r="U123">
        <f>data!AC123*IF(data!AD123=1,1,0)+data!AE123*IF(data!AF123=1,1,0)</f>
        <v>0</v>
      </c>
      <c r="V123" t="b">
        <f>IF(data!AG123=1,1,IF(data!AG123=2,2,IF(data!AG123=3,3,IF(data!AG123=4,FALSE))))</f>
        <v>0</v>
      </c>
      <c r="W123" t="b">
        <f>IF(data!AH123=1,4,IF(data!AH123=2,5,IF(data!AH123=3,6,IF(data!AH123=4,7,FALSE))))</f>
        <v>0</v>
      </c>
      <c r="X123" t="b">
        <f>IF(data!AI123=1,4,IF(data!AI123=2,3,IF(data!AI123=3,2,IF(data!AI123=4,1,FALSE))))</f>
        <v>0</v>
      </c>
      <c r="Y123" t="b">
        <f>IF(data!AJ123=1,6,IF(data!AJ123=2,5,IF(data!AJ123=3,4,IF(data!AJ123=4,1,FALSE))))</f>
        <v>0</v>
      </c>
      <c r="Z123" t="b">
        <f>IF(data!AK123=1,4,IF(data!AK123=2,3,IF(data!AK123=3,2,IF(data!AK123=4,1,IF(data!AK123=5,2,FALSE)))))</f>
        <v>0</v>
      </c>
      <c r="AA123" t="b">
        <f>IF(data!AL123=1,6,IF(data!AL123=2,5,IF(data!AL123=3,4,IF(data!AL123=5,2,(IF(data!AL123=4,1,FALSE))))))</f>
        <v>0</v>
      </c>
    </row>
    <row r="124" spans="1:27" x14ac:dyDescent="0.15">
      <c r="A124" s="9" t="str">
        <f t="shared" si="15"/>
        <v>FALSE</v>
      </c>
      <c r="B124" s="9">
        <f t="shared" si="16"/>
        <v>7</v>
      </c>
      <c r="C124" s="11">
        <f t="shared" si="17"/>
        <v>0</v>
      </c>
      <c r="D124" s="11">
        <f t="shared" si="18"/>
        <v>0</v>
      </c>
      <c r="E124" s="9">
        <f t="shared" si="19"/>
        <v>7</v>
      </c>
      <c r="F124" s="11">
        <f t="shared" si="20"/>
        <v>0</v>
      </c>
      <c r="G124" s="13">
        <f t="shared" si="21"/>
        <v>0</v>
      </c>
      <c r="H124" s="19" t="str">
        <f t="shared" si="22"/>
        <v>GNDND</v>
      </c>
      <c r="I124" s="15" t="e">
        <f>VLOOKUP(H124,score!$A$1:$B$343,2,FALSE)</f>
        <v>#N/A</v>
      </c>
      <c r="J124" s="2" t="str">
        <f>IF(ISERROR(data!K124/(data!J124*4)),"",data!K124/(data!J124*4))</f>
        <v/>
      </c>
      <c r="K124" s="3">
        <f>IF(data!I124=3,8,0)</f>
        <v>0</v>
      </c>
      <c r="L124" s="7">
        <f t="shared" si="23"/>
        <v>0</v>
      </c>
      <c r="M124">
        <f>(data!M124+(data!N124/60))*data!L124</f>
        <v>0</v>
      </c>
      <c r="N124" t="b">
        <f>IF(data!O124=1,1,IF(data!O124=2,0.7,IF(data!O124=3,0.7,IF(data!O124=4,0.3,IF(data!O124=5,0,FALSE)))))</f>
        <v>0</v>
      </c>
      <c r="O124">
        <f t="shared" si="24"/>
        <v>0</v>
      </c>
      <c r="P124" s="5">
        <f>(data!P124+(data!Q124/60))*data!L124+(data!R124+(data!S124/60))*(7-data!L124)</f>
        <v>0</v>
      </c>
      <c r="Q124">
        <f>data!T124+data!U124/60*7</f>
        <v>0</v>
      </c>
      <c r="R124">
        <f>data!V124+data!W124/60*7</f>
        <v>0</v>
      </c>
      <c r="S124" s="5">
        <f>(data!Y124+data!Z124/60)*data!X124</f>
        <v>0</v>
      </c>
      <c r="T124">
        <f>data!AA124+data!AB124</f>
        <v>0</v>
      </c>
      <c r="U124">
        <f>data!AC124*IF(data!AD124=1,1,0)+data!AE124*IF(data!AF124=1,1,0)</f>
        <v>0</v>
      </c>
      <c r="V124" t="b">
        <f>IF(data!AG124=1,1,IF(data!AG124=2,2,IF(data!AG124=3,3,IF(data!AG124=4,FALSE))))</f>
        <v>0</v>
      </c>
      <c r="W124" t="b">
        <f>IF(data!AH124=1,4,IF(data!AH124=2,5,IF(data!AH124=3,6,IF(data!AH124=4,7,FALSE))))</f>
        <v>0</v>
      </c>
      <c r="X124" t="b">
        <f>IF(data!AI124=1,4,IF(data!AI124=2,3,IF(data!AI124=3,2,IF(data!AI124=4,1,FALSE))))</f>
        <v>0</v>
      </c>
      <c r="Y124" t="b">
        <f>IF(data!AJ124=1,6,IF(data!AJ124=2,5,IF(data!AJ124=3,4,IF(data!AJ124=4,1,FALSE))))</f>
        <v>0</v>
      </c>
      <c r="Z124" t="b">
        <f>IF(data!AK124=1,4,IF(data!AK124=2,3,IF(data!AK124=3,2,IF(data!AK124=4,1,IF(data!AK124=5,2,FALSE)))))</f>
        <v>0</v>
      </c>
      <c r="AA124" t="b">
        <f>IF(data!AL124=1,6,IF(data!AL124=2,5,IF(data!AL124=3,4,IF(data!AL124=5,2,(IF(data!AL124=4,1,FALSE))))))</f>
        <v>0</v>
      </c>
    </row>
    <row r="125" spans="1:27" x14ac:dyDescent="0.15">
      <c r="A125" s="9" t="str">
        <f t="shared" si="15"/>
        <v>FALSE</v>
      </c>
      <c r="B125" s="9">
        <f t="shared" si="16"/>
        <v>7</v>
      </c>
      <c r="C125" s="11">
        <f t="shared" si="17"/>
        <v>0</v>
      </c>
      <c r="D125" s="11">
        <f t="shared" si="18"/>
        <v>0</v>
      </c>
      <c r="E125" s="9">
        <f t="shared" si="19"/>
        <v>7</v>
      </c>
      <c r="F125" s="11">
        <f t="shared" si="20"/>
        <v>0</v>
      </c>
      <c r="G125" s="13">
        <f t="shared" si="21"/>
        <v>0</v>
      </c>
      <c r="H125" s="19" t="str">
        <f t="shared" si="22"/>
        <v>GNDND</v>
      </c>
      <c r="I125" s="15" t="e">
        <f>VLOOKUP(H125,score!$A$1:$B$343,2,FALSE)</f>
        <v>#N/A</v>
      </c>
      <c r="J125" s="2" t="str">
        <f>IF(ISERROR(data!K125/(data!J125*4)),"",data!K125/(data!J125*4))</f>
        <v/>
      </c>
      <c r="K125" s="3">
        <f>IF(data!I125=3,8,0)</f>
        <v>0</v>
      </c>
      <c r="L125" s="7">
        <f t="shared" si="23"/>
        <v>0</v>
      </c>
      <c r="M125">
        <f>(data!M125+(data!N125/60))*data!L125</f>
        <v>0</v>
      </c>
      <c r="N125" t="b">
        <f>IF(data!O125=1,1,IF(data!O125=2,0.7,IF(data!O125=3,0.7,IF(data!O125=4,0.3,IF(data!O125=5,0,FALSE)))))</f>
        <v>0</v>
      </c>
      <c r="O125">
        <f t="shared" si="24"/>
        <v>0</v>
      </c>
      <c r="P125" s="5">
        <f>(data!P125+(data!Q125/60))*data!L125+(data!R125+(data!S125/60))*(7-data!L125)</f>
        <v>0</v>
      </c>
      <c r="Q125">
        <f>data!T125+data!U125/60*7</f>
        <v>0</v>
      </c>
      <c r="R125">
        <f>data!V125+data!W125/60*7</f>
        <v>0</v>
      </c>
      <c r="S125" s="5">
        <f>(data!Y125+data!Z125/60)*data!X125</f>
        <v>0</v>
      </c>
      <c r="T125">
        <f>data!AA125+data!AB125</f>
        <v>0</v>
      </c>
      <c r="U125">
        <f>data!AC125*IF(data!AD125=1,1,0)+data!AE125*IF(data!AF125=1,1,0)</f>
        <v>0</v>
      </c>
      <c r="V125" t="b">
        <f>IF(data!AG125=1,1,IF(data!AG125=2,2,IF(data!AG125=3,3,IF(data!AG125=4,FALSE))))</f>
        <v>0</v>
      </c>
      <c r="W125" t="b">
        <f>IF(data!AH125=1,4,IF(data!AH125=2,5,IF(data!AH125=3,6,IF(data!AH125=4,7,FALSE))))</f>
        <v>0</v>
      </c>
      <c r="X125" t="b">
        <f>IF(data!AI125=1,4,IF(data!AI125=2,3,IF(data!AI125=3,2,IF(data!AI125=4,1,FALSE))))</f>
        <v>0</v>
      </c>
      <c r="Y125" t="b">
        <f>IF(data!AJ125=1,6,IF(data!AJ125=2,5,IF(data!AJ125=3,4,IF(data!AJ125=4,1,FALSE))))</f>
        <v>0</v>
      </c>
      <c r="Z125" t="b">
        <f>IF(data!AK125=1,4,IF(data!AK125=2,3,IF(data!AK125=3,2,IF(data!AK125=4,1,IF(data!AK125=5,2,FALSE)))))</f>
        <v>0</v>
      </c>
      <c r="AA125" t="b">
        <f>IF(data!AL125=1,6,IF(data!AL125=2,5,IF(data!AL125=3,4,IF(data!AL125=5,2,(IF(data!AL125=4,1,FALSE))))))</f>
        <v>0</v>
      </c>
    </row>
    <row r="126" spans="1:27" x14ac:dyDescent="0.15">
      <c r="A126" s="9" t="str">
        <f t="shared" si="15"/>
        <v>FALSE</v>
      </c>
      <c r="B126" s="9">
        <f t="shared" si="16"/>
        <v>7</v>
      </c>
      <c r="C126" s="11">
        <f t="shared" si="17"/>
        <v>0</v>
      </c>
      <c r="D126" s="11">
        <f t="shared" si="18"/>
        <v>0</v>
      </c>
      <c r="E126" s="9">
        <f t="shared" si="19"/>
        <v>7</v>
      </c>
      <c r="F126" s="11">
        <f t="shared" si="20"/>
        <v>0</v>
      </c>
      <c r="G126" s="13">
        <f t="shared" si="21"/>
        <v>0</v>
      </c>
      <c r="H126" s="19" t="str">
        <f t="shared" si="22"/>
        <v>GNDND</v>
      </c>
      <c r="I126" s="15" t="e">
        <f>VLOOKUP(H126,score!$A$1:$B$343,2,FALSE)</f>
        <v>#N/A</v>
      </c>
      <c r="J126" s="2" t="str">
        <f>IF(ISERROR(data!K126/(data!J126*4)),"",data!K126/(data!J126*4))</f>
        <v/>
      </c>
      <c r="K126" s="3">
        <f>IF(data!I126=3,8,0)</f>
        <v>0</v>
      </c>
      <c r="L126" s="7">
        <f t="shared" si="23"/>
        <v>0</v>
      </c>
      <c r="M126">
        <f>(data!M126+(data!N126/60))*data!L126</f>
        <v>0</v>
      </c>
      <c r="N126" t="b">
        <f>IF(data!O126=1,1,IF(data!O126=2,0.7,IF(data!O126=3,0.7,IF(data!O126=4,0.3,IF(data!O126=5,0,FALSE)))))</f>
        <v>0</v>
      </c>
      <c r="O126">
        <f t="shared" si="24"/>
        <v>0</v>
      </c>
      <c r="P126" s="5">
        <f>(data!P126+(data!Q126/60))*data!L126+(data!R126+(data!S126/60))*(7-data!L126)</f>
        <v>0</v>
      </c>
      <c r="Q126">
        <f>data!T126+data!U126/60*7</f>
        <v>0</v>
      </c>
      <c r="R126">
        <f>data!V126+data!W126/60*7</f>
        <v>0</v>
      </c>
      <c r="S126" s="5">
        <f>(data!Y126+data!Z126/60)*data!X126</f>
        <v>0</v>
      </c>
      <c r="T126">
        <f>data!AA126+data!AB126</f>
        <v>0</v>
      </c>
      <c r="U126">
        <f>data!AC126*IF(data!AD126=1,1,0)+data!AE126*IF(data!AF126=1,1,0)</f>
        <v>0</v>
      </c>
      <c r="V126" t="b">
        <f>IF(data!AG126=1,1,IF(data!AG126=2,2,IF(data!AG126=3,3,IF(data!AG126=4,FALSE))))</f>
        <v>0</v>
      </c>
      <c r="W126" t="b">
        <f>IF(data!AH126=1,4,IF(data!AH126=2,5,IF(data!AH126=3,6,IF(data!AH126=4,7,FALSE))))</f>
        <v>0</v>
      </c>
      <c r="X126" t="b">
        <f>IF(data!AI126=1,4,IF(data!AI126=2,3,IF(data!AI126=3,2,IF(data!AI126=4,1,FALSE))))</f>
        <v>0</v>
      </c>
      <c r="Y126" t="b">
        <f>IF(data!AJ126=1,6,IF(data!AJ126=2,5,IF(data!AJ126=3,4,IF(data!AJ126=4,1,FALSE))))</f>
        <v>0</v>
      </c>
      <c r="Z126" t="b">
        <f>IF(data!AK126=1,4,IF(data!AK126=2,3,IF(data!AK126=3,2,IF(data!AK126=4,1,IF(data!AK126=5,2,FALSE)))))</f>
        <v>0</v>
      </c>
      <c r="AA126" t="b">
        <f>IF(data!AL126=1,6,IF(data!AL126=2,5,IF(data!AL126=3,4,IF(data!AL126=5,2,(IF(data!AL126=4,1,FALSE))))))</f>
        <v>0</v>
      </c>
    </row>
    <row r="127" spans="1:27" x14ac:dyDescent="0.15">
      <c r="A127" s="9" t="str">
        <f t="shared" si="15"/>
        <v>FALSE</v>
      </c>
      <c r="B127" s="9">
        <f t="shared" si="16"/>
        <v>7</v>
      </c>
      <c r="C127" s="11">
        <f t="shared" si="17"/>
        <v>0</v>
      </c>
      <c r="D127" s="11">
        <f t="shared" si="18"/>
        <v>0</v>
      </c>
      <c r="E127" s="9">
        <f t="shared" si="19"/>
        <v>7</v>
      </c>
      <c r="F127" s="11">
        <f t="shared" si="20"/>
        <v>0</v>
      </c>
      <c r="G127" s="13">
        <f t="shared" si="21"/>
        <v>0</v>
      </c>
      <c r="H127" s="19" t="str">
        <f t="shared" si="22"/>
        <v>GNDND</v>
      </c>
      <c r="I127" s="15" t="e">
        <f>VLOOKUP(H127,score!$A$1:$B$343,2,FALSE)</f>
        <v>#N/A</v>
      </c>
      <c r="J127" s="2" t="str">
        <f>IF(ISERROR(data!K127/(data!J127*4)),"",data!K127/(data!J127*4))</f>
        <v/>
      </c>
      <c r="K127" s="3">
        <f>IF(data!I127=3,8,0)</f>
        <v>0</v>
      </c>
      <c r="L127" s="7">
        <f t="shared" si="23"/>
        <v>0</v>
      </c>
      <c r="M127">
        <f>(data!M127+(data!N127/60))*data!L127</f>
        <v>0</v>
      </c>
      <c r="N127" t="b">
        <f>IF(data!O127=1,1,IF(data!O127=2,0.7,IF(data!O127=3,0.7,IF(data!O127=4,0.3,IF(data!O127=5,0,FALSE)))))</f>
        <v>0</v>
      </c>
      <c r="O127">
        <f t="shared" si="24"/>
        <v>0</v>
      </c>
      <c r="P127" s="5">
        <f>(data!P127+(data!Q127/60))*data!L127+(data!R127+(data!S127/60))*(7-data!L127)</f>
        <v>0</v>
      </c>
      <c r="Q127">
        <f>data!T127+data!U127/60*7</f>
        <v>0</v>
      </c>
      <c r="R127">
        <f>data!V127+data!W127/60*7</f>
        <v>0</v>
      </c>
      <c r="S127" s="5">
        <f>(data!Y127+data!Z127/60)*data!X127</f>
        <v>0</v>
      </c>
      <c r="T127">
        <f>data!AA127+data!AB127</f>
        <v>0</v>
      </c>
      <c r="U127">
        <f>data!AC127*IF(data!AD127=1,1,0)+data!AE127*IF(data!AF127=1,1,0)</f>
        <v>0</v>
      </c>
      <c r="V127" t="b">
        <f>IF(data!AG127=1,1,IF(data!AG127=2,2,IF(data!AG127=3,3,IF(data!AG127=4,FALSE))))</f>
        <v>0</v>
      </c>
      <c r="W127" t="b">
        <f>IF(data!AH127=1,4,IF(data!AH127=2,5,IF(data!AH127=3,6,IF(data!AH127=4,7,FALSE))))</f>
        <v>0</v>
      </c>
      <c r="X127" t="b">
        <f>IF(data!AI127=1,4,IF(data!AI127=2,3,IF(data!AI127=3,2,IF(data!AI127=4,1,FALSE))))</f>
        <v>0</v>
      </c>
      <c r="Y127" t="b">
        <f>IF(data!AJ127=1,6,IF(data!AJ127=2,5,IF(data!AJ127=3,4,IF(data!AJ127=4,1,FALSE))))</f>
        <v>0</v>
      </c>
      <c r="Z127" t="b">
        <f>IF(data!AK127=1,4,IF(data!AK127=2,3,IF(data!AK127=3,2,IF(data!AK127=4,1,IF(data!AK127=5,2,FALSE)))))</f>
        <v>0</v>
      </c>
      <c r="AA127" t="b">
        <f>IF(data!AL127=1,6,IF(data!AL127=2,5,IF(data!AL127=3,4,IF(data!AL127=5,2,(IF(data!AL127=4,1,FALSE))))))</f>
        <v>0</v>
      </c>
    </row>
    <row r="128" spans="1:27" x14ac:dyDescent="0.15">
      <c r="A128" s="9" t="str">
        <f t="shared" si="15"/>
        <v>FALSE</v>
      </c>
      <c r="B128" s="9">
        <f t="shared" si="16"/>
        <v>7</v>
      </c>
      <c r="C128" s="11">
        <f t="shared" si="17"/>
        <v>0</v>
      </c>
      <c r="D128" s="11">
        <f t="shared" si="18"/>
        <v>0</v>
      </c>
      <c r="E128" s="9">
        <f t="shared" si="19"/>
        <v>7</v>
      </c>
      <c r="F128" s="11">
        <f t="shared" si="20"/>
        <v>0</v>
      </c>
      <c r="G128" s="13">
        <f t="shared" si="21"/>
        <v>0</v>
      </c>
      <c r="H128" s="19" t="str">
        <f t="shared" si="22"/>
        <v>GNDND</v>
      </c>
      <c r="I128" s="15" t="e">
        <f>VLOOKUP(H128,score!$A$1:$B$343,2,FALSE)</f>
        <v>#N/A</v>
      </c>
      <c r="J128" s="2" t="str">
        <f>IF(ISERROR(data!K128/(data!J128*4)),"",data!K128/(data!J128*4))</f>
        <v/>
      </c>
      <c r="K128" s="3">
        <f>IF(data!I128=3,8,0)</f>
        <v>0</v>
      </c>
      <c r="L128" s="7">
        <f t="shared" si="23"/>
        <v>0</v>
      </c>
      <c r="M128">
        <f>(data!M128+(data!N128/60))*data!L128</f>
        <v>0</v>
      </c>
      <c r="N128" t="b">
        <f>IF(data!O128=1,1,IF(data!O128=2,0.7,IF(data!O128=3,0.7,IF(data!O128=4,0.3,IF(data!O128=5,0,FALSE)))))</f>
        <v>0</v>
      </c>
      <c r="O128">
        <f t="shared" si="24"/>
        <v>0</v>
      </c>
      <c r="P128" s="5">
        <f>(data!P128+(data!Q128/60))*data!L128+(data!R128+(data!S128/60))*(7-data!L128)</f>
        <v>0</v>
      </c>
      <c r="Q128">
        <f>data!T128+data!U128/60*7</f>
        <v>0</v>
      </c>
      <c r="R128">
        <f>data!V128+data!W128/60*7</f>
        <v>0</v>
      </c>
      <c r="S128" s="5">
        <f>(data!Y128+data!Z128/60)*data!X128</f>
        <v>0</v>
      </c>
      <c r="T128">
        <f>data!AA128+data!AB128</f>
        <v>0</v>
      </c>
      <c r="U128">
        <f>data!AC128*IF(data!AD128=1,1,0)+data!AE128*IF(data!AF128=1,1,0)</f>
        <v>0</v>
      </c>
      <c r="V128" t="b">
        <f>IF(data!AG128=1,1,IF(data!AG128=2,2,IF(data!AG128=3,3,IF(data!AG128=4,FALSE))))</f>
        <v>0</v>
      </c>
      <c r="W128" t="b">
        <f>IF(data!AH128=1,4,IF(data!AH128=2,5,IF(data!AH128=3,6,IF(data!AH128=4,7,FALSE))))</f>
        <v>0</v>
      </c>
      <c r="X128" t="b">
        <f>IF(data!AI128=1,4,IF(data!AI128=2,3,IF(data!AI128=3,2,IF(data!AI128=4,1,FALSE))))</f>
        <v>0</v>
      </c>
      <c r="Y128" t="b">
        <f>IF(data!AJ128=1,6,IF(data!AJ128=2,5,IF(data!AJ128=3,4,IF(data!AJ128=4,1,FALSE))))</f>
        <v>0</v>
      </c>
      <c r="Z128" t="b">
        <f>IF(data!AK128=1,4,IF(data!AK128=2,3,IF(data!AK128=3,2,IF(data!AK128=4,1,IF(data!AK128=5,2,FALSE)))))</f>
        <v>0</v>
      </c>
      <c r="AA128" t="b">
        <f>IF(data!AL128=1,6,IF(data!AL128=2,5,IF(data!AL128=3,4,IF(data!AL128=5,2,(IF(data!AL128=4,1,FALSE))))))</f>
        <v>0</v>
      </c>
    </row>
    <row r="129" spans="1:27" x14ac:dyDescent="0.15">
      <c r="A129" s="9" t="str">
        <f t="shared" si="15"/>
        <v>FALSE</v>
      </c>
      <c r="B129" s="9">
        <f t="shared" si="16"/>
        <v>7</v>
      </c>
      <c r="C129" s="11">
        <f t="shared" si="17"/>
        <v>0</v>
      </c>
      <c r="D129" s="11">
        <f t="shared" si="18"/>
        <v>0</v>
      </c>
      <c r="E129" s="9">
        <f t="shared" si="19"/>
        <v>7</v>
      </c>
      <c r="F129" s="11">
        <f t="shared" si="20"/>
        <v>0</v>
      </c>
      <c r="G129" s="13">
        <f t="shared" si="21"/>
        <v>0</v>
      </c>
      <c r="H129" s="19" t="str">
        <f t="shared" si="22"/>
        <v>GNDND</v>
      </c>
      <c r="I129" s="15" t="e">
        <f>VLOOKUP(H129,score!$A$1:$B$343,2,FALSE)</f>
        <v>#N/A</v>
      </c>
      <c r="J129" s="2" t="str">
        <f>IF(ISERROR(data!K129/(data!J129*4)),"",data!K129/(data!J129*4))</f>
        <v/>
      </c>
      <c r="K129" s="3">
        <f>IF(data!I129=3,8,0)</f>
        <v>0</v>
      </c>
      <c r="L129" s="7">
        <f t="shared" si="23"/>
        <v>0</v>
      </c>
      <c r="M129">
        <f>(data!M129+(data!N129/60))*data!L129</f>
        <v>0</v>
      </c>
      <c r="N129" t="b">
        <f>IF(data!O129=1,1,IF(data!O129=2,0.7,IF(data!O129=3,0.7,IF(data!O129=4,0.3,IF(data!O129=5,0,FALSE)))))</f>
        <v>0</v>
      </c>
      <c r="O129">
        <f t="shared" si="24"/>
        <v>0</v>
      </c>
      <c r="P129" s="5">
        <f>(data!P129+(data!Q129/60))*data!L129+(data!R129+(data!S129/60))*(7-data!L129)</f>
        <v>0</v>
      </c>
      <c r="Q129">
        <f>data!T129+data!U129/60*7</f>
        <v>0</v>
      </c>
      <c r="R129">
        <f>data!V129+data!W129/60*7</f>
        <v>0</v>
      </c>
      <c r="S129" s="5">
        <f>(data!Y129+data!Z129/60)*data!X129</f>
        <v>0</v>
      </c>
      <c r="T129">
        <f>data!AA129+data!AB129</f>
        <v>0</v>
      </c>
      <c r="U129">
        <f>data!AC129*IF(data!AD129=1,1,0)+data!AE129*IF(data!AF129=1,1,0)</f>
        <v>0</v>
      </c>
      <c r="V129" t="b">
        <f>IF(data!AG129=1,1,IF(data!AG129=2,2,IF(data!AG129=3,3,IF(data!AG129=4,FALSE))))</f>
        <v>0</v>
      </c>
      <c r="W129" t="b">
        <f>IF(data!AH129=1,4,IF(data!AH129=2,5,IF(data!AH129=3,6,IF(data!AH129=4,7,FALSE))))</f>
        <v>0</v>
      </c>
      <c r="X129" t="b">
        <f>IF(data!AI129=1,4,IF(data!AI129=2,3,IF(data!AI129=3,2,IF(data!AI129=4,1,FALSE))))</f>
        <v>0</v>
      </c>
      <c r="Y129" t="b">
        <f>IF(data!AJ129=1,6,IF(data!AJ129=2,5,IF(data!AJ129=3,4,IF(data!AJ129=4,1,FALSE))))</f>
        <v>0</v>
      </c>
      <c r="Z129" t="b">
        <f>IF(data!AK129=1,4,IF(data!AK129=2,3,IF(data!AK129=3,2,IF(data!AK129=4,1,IF(data!AK129=5,2,FALSE)))))</f>
        <v>0</v>
      </c>
      <c r="AA129" t="b">
        <f>IF(data!AL129=1,6,IF(data!AL129=2,5,IF(data!AL129=3,4,IF(data!AL129=5,2,(IF(data!AL129=4,1,FALSE))))))</f>
        <v>0</v>
      </c>
    </row>
    <row r="130" spans="1:27" x14ac:dyDescent="0.15">
      <c r="A130" s="9" t="str">
        <f t="shared" si="15"/>
        <v>FALSE</v>
      </c>
      <c r="B130" s="9">
        <f t="shared" si="16"/>
        <v>7</v>
      </c>
      <c r="C130" s="11">
        <f t="shared" si="17"/>
        <v>0</v>
      </c>
      <c r="D130" s="11">
        <f t="shared" si="18"/>
        <v>0</v>
      </c>
      <c r="E130" s="9">
        <f t="shared" si="19"/>
        <v>7</v>
      </c>
      <c r="F130" s="11">
        <f t="shared" si="20"/>
        <v>0</v>
      </c>
      <c r="G130" s="13">
        <f t="shared" si="21"/>
        <v>0</v>
      </c>
      <c r="H130" s="19" t="str">
        <f t="shared" si="22"/>
        <v>GNDND</v>
      </c>
      <c r="I130" s="15" t="e">
        <f>VLOOKUP(H130,score!$A$1:$B$343,2,FALSE)</f>
        <v>#N/A</v>
      </c>
      <c r="J130" s="2" t="str">
        <f>IF(ISERROR(data!K130/(data!J130*4)),"",data!K130/(data!J130*4))</f>
        <v/>
      </c>
      <c r="K130" s="3">
        <f>IF(data!I130=3,8,0)</f>
        <v>0</v>
      </c>
      <c r="L130" s="7">
        <f t="shared" si="23"/>
        <v>0</v>
      </c>
      <c r="M130">
        <f>(data!M130+(data!N130/60))*data!L130</f>
        <v>0</v>
      </c>
      <c r="N130" t="b">
        <f>IF(data!O130=1,1,IF(data!O130=2,0.7,IF(data!O130=3,0.7,IF(data!O130=4,0.3,IF(data!O130=5,0,FALSE)))))</f>
        <v>0</v>
      </c>
      <c r="O130">
        <f t="shared" si="24"/>
        <v>0</v>
      </c>
      <c r="P130" s="5">
        <f>(data!P130+(data!Q130/60))*data!L130+(data!R130+(data!S130/60))*(7-data!L130)</f>
        <v>0</v>
      </c>
      <c r="Q130">
        <f>data!T130+data!U130/60*7</f>
        <v>0</v>
      </c>
      <c r="R130">
        <f>data!V130+data!W130/60*7</f>
        <v>0</v>
      </c>
      <c r="S130" s="5">
        <f>(data!Y130+data!Z130/60)*data!X130</f>
        <v>0</v>
      </c>
      <c r="T130">
        <f>data!AA130+data!AB130</f>
        <v>0</v>
      </c>
      <c r="U130">
        <f>data!AC130*IF(data!AD130=1,1,0)+data!AE130*IF(data!AF130=1,1,0)</f>
        <v>0</v>
      </c>
      <c r="V130" t="b">
        <f>IF(data!AG130=1,1,IF(data!AG130=2,2,IF(data!AG130=3,3,IF(data!AG130=4,FALSE))))</f>
        <v>0</v>
      </c>
      <c r="W130" t="b">
        <f>IF(data!AH130=1,4,IF(data!AH130=2,5,IF(data!AH130=3,6,IF(data!AH130=4,7,FALSE))))</f>
        <v>0</v>
      </c>
      <c r="X130" t="b">
        <f>IF(data!AI130=1,4,IF(data!AI130=2,3,IF(data!AI130=3,2,IF(data!AI130=4,1,FALSE))))</f>
        <v>0</v>
      </c>
      <c r="Y130" t="b">
        <f>IF(data!AJ130=1,6,IF(data!AJ130=2,5,IF(data!AJ130=3,4,IF(data!AJ130=4,1,FALSE))))</f>
        <v>0</v>
      </c>
      <c r="Z130" t="b">
        <f>IF(data!AK130=1,4,IF(data!AK130=2,3,IF(data!AK130=3,2,IF(data!AK130=4,1,IF(data!AK130=5,2,FALSE)))))</f>
        <v>0</v>
      </c>
      <c r="AA130" t="b">
        <f>IF(data!AL130=1,6,IF(data!AL130=2,5,IF(data!AL130=3,4,IF(data!AL130=5,2,(IF(data!AL130=4,1,FALSE))))))</f>
        <v>0</v>
      </c>
    </row>
    <row r="131" spans="1:27" x14ac:dyDescent="0.15">
      <c r="A131" s="9" t="str">
        <f t="shared" si="15"/>
        <v>FALSE</v>
      </c>
      <c r="B131" s="9">
        <f t="shared" si="16"/>
        <v>7</v>
      </c>
      <c r="C131" s="11">
        <f t="shared" si="17"/>
        <v>0</v>
      </c>
      <c r="D131" s="11">
        <f t="shared" si="18"/>
        <v>0</v>
      </c>
      <c r="E131" s="9">
        <f t="shared" si="19"/>
        <v>7</v>
      </c>
      <c r="F131" s="11">
        <f t="shared" si="20"/>
        <v>0</v>
      </c>
      <c r="G131" s="13">
        <f t="shared" si="21"/>
        <v>0</v>
      </c>
      <c r="H131" s="19" t="str">
        <f t="shared" si="22"/>
        <v>GNDND</v>
      </c>
      <c r="I131" s="15" t="e">
        <f>VLOOKUP(H131,score!$A$1:$B$343,2,FALSE)</f>
        <v>#N/A</v>
      </c>
      <c r="J131" s="2" t="str">
        <f>IF(ISERROR(data!K131/(data!J131*4)),"",data!K131/(data!J131*4))</f>
        <v/>
      </c>
      <c r="K131" s="3">
        <f>IF(data!I131=3,8,0)</f>
        <v>0</v>
      </c>
      <c r="L131" s="7">
        <f t="shared" si="23"/>
        <v>0</v>
      </c>
      <c r="M131">
        <f>(data!M131+(data!N131/60))*data!L131</f>
        <v>0</v>
      </c>
      <c r="N131" t="b">
        <f>IF(data!O131=1,1,IF(data!O131=2,0.7,IF(data!O131=3,0.7,IF(data!O131=4,0.3,IF(data!O131=5,0,FALSE)))))</f>
        <v>0</v>
      </c>
      <c r="O131">
        <f t="shared" si="24"/>
        <v>0</v>
      </c>
      <c r="P131" s="5">
        <f>(data!P131+(data!Q131/60))*data!L131+(data!R131+(data!S131/60))*(7-data!L131)</f>
        <v>0</v>
      </c>
      <c r="Q131">
        <f>data!T131+data!U131/60*7</f>
        <v>0</v>
      </c>
      <c r="R131">
        <f>data!V131+data!W131/60*7</f>
        <v>0</v>
      </c>
      <c r="S131" s="5">
        <f>(data!Y131+data!Z131/60)*data!X131</f>
        <v>0</v>
      </c>
      <c r="T131">
        <f>data!AA131+data!AB131</f>
        <v>0</v>
      </c>
      <c r="U131">
        <f>data!AC131*IF(data!AD131=1,1,0)+data!AE131*IF(data!AF131=1,1,0)</f>
        <v>0</v>
      </c>
      <c r="V131" t="b">
        <f>IF(data!AG131=1,1,IF(data!AG131=2,2,IF(data!AG131=3,3,IF(data!AG131=4,FALSE))))</f>
        <v>0</v>
      </c>
      <c r="W131" t="b">
        <f>IF(data!AH131=1,4,IF(data!AH131=2,5,IF(data!AH131=3,6,IF(data!AH131=4,7,FALSE))))</f>
        <v>0</v>
      </c>
      <c r="X131" t="b">
        <f>IF(data!AI131=1,4,IF(data!AI131=2,3,IF(data!AI131=3,2,IF(data!AI131=4,1,FALSE))))</f>
        <v>0</v>
      </c>
      <c r="Y131" t="b">
        <f>IF(data!AJ131=1,6,IF(data!AJ131=2,5,IF(data!AJ131=3,4,IF(data!AJ131=4,1,FALSE))))</f>
        <v>0</v>
      </c>
      <c r="Z131" t="b">
        <f>IF(data!AK131=1,4,IF(data!AK131=2,3,IF(data!AK131=3,2,IF(data!AK131=4,1,IF(data!AK131=5,2,FALSE)))))</f>
        <v>0</v>
      </c>
      <c r="AA131" t="b">
        <f>IF(data!AL131=1,6,IF(data!AL131=2,5,IF(data!AL131=3,4,IF(data!AL131=5,2,(IF(data!AL131=4,1,FALSE))))))</f>
        <v>0</v>
      </c>
    </row>
    <row r="132" spans="1:27" x14ac:dyDescent="0.15">
      <c r="A132" s="9" t="str">
        <f t="shared" ref="A132:A195" si="25">IF(K132=8,8,IF(K132=9,"ND",(IF(J132=0,"ND",IF(J132&lt;0.05,1,IF(J132&lt;0.1,2,IF(J132&lt;0.2,3,IF(J132&lt;0.4,4,IF(J132&lt;0.6,5,IF(J132&lt;1,6,IF(J132=1,7,"FALSE")))))))))))</f>
        <v>FALSE</v>
      </c>
      <c r="B132" s="9">
        <f t="shared" ref="B132:B195" si="26">IF(L132&gt;=50,1,IF(L132&gt;=40,2,IF(L132&gt;=30,3,IF(L132&gt;=15,4,IF(L132&gt;=5,5,IF(L132&gt;0,6,IF(L132=0,7,FALSE)))))))</f>
        <v>7</v>
      </c>
      <c r="C132" s="11">
        <f t="shared" ref="C132:C195" si="27">MIN(V132,W132)</f>
        <v>0</v>
      </c>
      <c r="D132" s="11">
        <f t="shared" ref="D132:D195" si="28">MAX(X132,Y132)</f>
        <v>0</v>
      </c>
      <c r="E132" s="9">
        <f t="shared" ref="E132:E195" si="29">MIN(A132:B132)</f>
        <v>7</v>
      </c>
      <c r="F132" s="11">
        <f t="shared" ref="F132:F195" si="30">MAX(C132,D132)</f>
        <v>0</v>
      </c>
      <c r="G132" s="13">
        <f t="shared" ref="G132:G195" si="31">MIN(Z132,AA132)</f>
        <v>0</v>
      </c>
      <c r="H132" s="19" t="str">
        <f t="shared" ref="H132:H195" si="32">IF(E132=1,"A",IF(E132=2,"B",IF(E132=3,"C",IF(E132=4,"D",IF(E132=5,"E",IF(E132=6,"F",IF(E132=7,"G","ND")))))))&amp;IF(F132=1,"A",IF(F132=2,"B",IF(F132=3,"C",IF(F132=4,"D",IF(F132=5,"E",IF(F132=6,"F",IF(F132=7,"G","ND")))))))&amp;IF(G132=1,"A",IF(G132=2,"B",IF(G132=3,"C",IF(G132=4,"D",IF(G132=5,"E",IF(G132=6,"F",IF(G132=7,"G","ND")))))))</f>
        <v>GNDND</v>
      </c>
      <c r="I132" s="15" t="e">
        <f>VLOOKUP(H132,score!$A$1:$B$343,2,FALSE)</f>
        <v>#N/A</v>
      </c>
      <c r="J132" s="2" t="str">
        <f>IF(ISERROR(data!K132/(data!J132*4)),"",data!K132/(data!J132*4))</f>
        <v/>
      </c>
      <c r="K132" s="3">
        <f>IF(data!I132=3,8,0)</f>
        <v>0</v>
      </c>
      <c r="L132" s="7">
        <f t="shared" ref="L132:L195" si="33">O132+P132+Q132+R132+S132+(T132*0.3)+U132</f>
        <v>0</v>
      </c>
      <c r="M132">
        <f>(data!M132+(data!N132/60))*data!L132</f>
        <v>0</v>
      </c>
      <c r="N132" t="b">
        <f>IF(data!O132=1,1,IF(data!O132=2,0.7,IF(data!O132=3,0.7,IF(data!O132=4,0.3,IF(data!O132=5,0,FALSE)))))</f>
        <v>0</v>
      </c>
      <c r="O132">
        <f t="shared" ref="O132:O195" si="34">M132*N132</f>
        <v>0</v>
      </c>
      <c r="P132" s="5">
        <f>(data!P132+(data!Q132/60))*data!L132+(data!R132+(data!S132/60))*(7-data!L132)</f>
        <v>0</v>
      </c>
      <c r="Q132">
        <f>data!T132+data!U132/60*7</f>
        <v>0</v>
      </c>
      <c r="R132">
        <f>data!V132+data!W132/60*7</f>
        <v>0</v>
      </c>
      <c r="S132" s="5">
        <f>(data!Y132+data!Z132/60)*data!X132</f>
        <v>0</v>
      </c>
      <c r="T132">
        <f>data!AA132+data!AB132</f>
        <v>0</v>
      </c>
      <c r="U132">
        <f>data!AC132*IF(data!AD132=1,1,0)+data!AE132*IF(data!AF132=1,1,0)</f>
        <v>0</v>
      </c>
      <c r="V132" t="b">
        <f>IF(data!AG132=1,1,IF(data!AG132=2,2,IF(data!AG132=3,3,IF(data!AG132=4,FALSE))))</f>
        <v>0</v>
      </c>
      <c r="W132" t="b">
        <f>IF(data!AH132=1,4,IF(data!AH132=2,5,IF(data!AH132=3,6,IF(data!AH132=4,7,FALSE))))</f>
        <v>0</v>
      </c>
      <c r="X132" t="b">
        <f>IF(data!AI132=1,4,IF(data!AI132=2,3,IF(data!AI132=3,2,IF(data!AI132=4,1,FALSE))))</f>
        <v>0</v>
      </c>
      <c r="Y132" t="b">
        <f>IF(data!AJ132=1,6,IF(data!AJ132=2,5,IF(data!AJ132=3,4,IF(data!AJ132=4,1,FALSE))))</f>
        <v>0</v>
      </c>
      <c r="Z132" t="b">
        <f>IF(data!AK132=1,4,IF(data!AK132=2,3,IF(data!AK132=3,2,IF(data!AK132=4,1,IF(data!AK132=5,2,FALSE)))))</f>
        <v>0</v>
      </c>
      <c r="AA132" t="b">
        <f>IF(data!AL132=1,6,IF(data!AL132=2,5,IF(data!AL132=3,4,IF(data!AL132=5,2,(IF(data!AL132=4,1,FALSE))))))</f>
        <v>0</v>
      </c>
    </row>
    <row r="133" spans="1:27" x14ac:dyDescent="0.15">
      <c r="A133" s="9" t="str">
        <f t="shared" si="25"/>
        <v>FALSE</v>
      </c>
      <c r="B133" s="9">
        <f t="shared" si="26"/>
        <v>7</v>
      </c>
      <c r="C133" s="11">
        <f t="shared" si="27"/>
        <v>0</v>
      </c>
      <c r="D133" s="11">
        <f t="shared" si="28"/>
        <v>0</v>
      </c>
      <c r="E133" s="9">
        <f t="shared" si="29"/>
        <v>7</v>
      </c>
      <c r="F133" s="11">
        <f t="shared" si="30"/>
        <v>0</v>
      </c>
      <c r="G133" s="13">
        <f t="shared" si="31"/>
        <v>0</v>
      </c>
      <c r="H133" s="19" t="str">
        <f t="shared" si="32"/>
        <v>GNDND</v>
      </c>
      <c r="I133" s="15" t="e">
        <f>VLOOKUP(H133,score!$A$1:$B$343,2,FALSE)</f>
        <v>#N/A</v>
      </c>
      <c r="J133" s="2" t="str">
        <f>IF(ISERROR(data!K133/(data!J133*4)),"",data!K133/(data!J133*4))</f>
        <v/>
      </c>
      <c r="K133" s="3">
        <f>IF(data!I133=3,8,0)</f>
        <v>0</v>
      </c>
      <c r="L133" s="7">
        <f t="shared" si="33"/>
        <v>0</v>
      </c>
      <c r="M133">
        <f>(data!M133+(data!N133/60))*data!L133</f>
        <v>0</v>
      </c>
      <c r="N133" t="b">
        <f>IF(data!O133=1,1,IF(data!O133=2,0.7,IF(data!O133=3,0.7,IF(data!O133=4,0.3,IF(data!O133=5,0,FALSE)))))</f>
        <v>0</v>
      </c>
      <c r="O133">
        <f t="shared" si="34"/>
        <v>0</v>
      </c>
      <c r="P133" s="5">
        <f>(data!P133+(data!Q133/60))*data!L133+(data!R133+(data!S133/60))*(7-data!L133)</f>
        <v>0</v>
      </c>
      <c r="Q133">
        <f>data!T133+data!U133/60*7</f>
        <v>0</v>
      </c>
      <c r="R133">
        <f>data!V133+data!W133/60*7</f>
        <v>0</v>
      </c>
      <c r="S133" s="5">
        <f>(data!Y133+data!Z133/60)*data!X133</f>
        <v>0</v>
      </c>
      <c r="T133">
        <f>data!AA133+data!AB133</f>
        <v>0</v>
      </c>
      <c r="U133">
        <f>data!AC133*IF(data!AD133=1,1,0)+data!AE133*IF(data!AF133=1,1,0)</f>
        <v>0</v>
      </c>
      <c r="V133" t="b">
        <f>IF(data!AG133=1,1,IF(data!AG133=2,2,IF(data!AG133=3,3,IF(data!AG133=4,FALSE))))</f>
        <v>0</v>
      </c>
      <c r="W133" t="b">
        <f>IF(data!AH133=1,4,IF(data!AH133=2,5,IF(data!AH133=3,6,IF(data!AH133=4,7,FALSE))))</f>
        <v>0</v>
      </c>
      <c r="X133" t="b">
        <f>IF(data!AI133=1,4,IF(data!AI133=2,3,IF(data!AI133=3,2,IF(data!AI133=4,1,FALSE))))</f>
        <v>0</v>
      </c>
      <c r="Y133" t="b">
        <f>IF(data!AJ133=1,6,IF(data!AJ133=2,5,IF(data!AJ133=3,4,IF(data!AJ133=4,1,FALSE))))</f>
        <v>0</v>
      </c>
      <c r="Z133" t="b">
        <f>IF(data!AK133=1,4,IF(data!AK133=2,3,IF(data!AK133=3,2,IF(data!AK133=4,1,IF(data!AK133=5,2,FALSE)))))</f>
        <v>0</v>
      </c>
      <c r="AA133" t="b">
        <f>IF(data!AL133=1,6,IF(data!AL133=2,5,IF(data!AL133=3,4,IF(data!AL133=5,2,(IF(data!AL133=4,1,FALSE))))))</f>
        <v>0</v>
      </c>
    </row>
    <row r="134" spans="1:27" x14ac:dyDescent="0.15">
      <c r="A134" s="9" t="str">
        <f t="shared" si="25"/>
        <v>FALSE</v>
      </c>
      <c r="B134" s="9">
        <f t="shared" si="26"/>
        <v>7</v>
      </c>
      <c r="C134" s="11">
        <f t="shared" si="27"/>
        <v>0</v>
      </c>
      <c r="D134" s="11">
        <f t="shared" si="28"/>
        <v>0</v>
      </c>
      <c r="E134" s="9">
        <f t="shared" si="29"/>
        <v>7</v>
      </c>
      <c r="F134" s="11">
        <f t="shared" si="30"/>
        <v>0</v>
      </c>
      <c r="G134" s="13">
        <f t="shared" si="31"/>
        <v>0</v>
      </c>
      <c r="H134" s="19" t="str">
        <f t="shared" si="32"/>
        <v>GNDND</v>
      </c>
      <c r="I134" s="15" t="e">
        <f>VLOOKUP(H134,score!$A$1:$B$343,2,FALSE)</f>
        <v>#N/A</v>
      </c>
      <c r="J134" s="2" t="str">
        <f>IF(ISERROR(data!K134/(data!J134*4)),"",data!K134/(data!J134*4))</f>
        <v/>
      </c>
      <c r="K134" s="3">
        <f>IF(data!I134=3,8,0)</f>
        <v>0</v>
      </c>
      <c r="L134" s="7">
        <f t="shared" si="33"/>
        <v>0</v>
      </c>
      <c r="M134">
        <f>(data!M134+(data!N134/60))*data!L134</f>
        <v>0</v>
      </c>
      <c r="N134" t="b">
        <f>IF(data!O134=1,1,IF(data!O134=2,0.7,IF(data!O134=3,0.7,IF(data!O134=4,0.3,IF(data!O134=5,0,FALSE)))))</f>
        <v>0</v>
      </c>
      <c r="O134">
        <f t="shared" si="34"/>
        <v>0</v>
      </c>
      <c r="P134" s="5">
        <f>(data!P134+(data!Q134/60))*data!L134+(data!R134+(data!S134/60))*(7-data!L134)</f>
        <v>0</v>
      </c>
      <c r="Q134">
        <f>data!T134+data!U134/60*7</f>
        <v>0</v>
      </c>
      <c r="R134">
        <f>data!V134+data!W134/60*7</f>
        <v>0</v>
      </c>
      <c r="S134" s="5">
        <f>(data!Y134+data!Z134/60)*data!X134</f>
        <v>0</v>
      </c>
      <c r="T134">
        <f>data!AA134+data!AB134</f>
        <v>0</v>
      </c>
      <c r="U134">
        <f>data!AC134*IF(data!AD134=1,1,0)+data!AE134*IF(data!AF134=1,1,0)</f>
        <v>0</v>
      </c>
      <c r="V134" t="b">
        <f>IF(data!AG134=1,1,IF(data!AG134=2,2,IF(data!AG134=3,3,IF(data!AG134=4,FALSE))))</f>
        <v>0</v>
      </c>
      <c r="W134" t="b">
        <f>IF(data!AH134=1,4,IF(data!AH134=2,5,IF(data!AH134=3,6,IF(data!AH134=4,7,FALSE))))</f>
        <v>0</v>
      </c>
      <c r="X134" t="b">
        <f>IF(data!AI134=1,4,IF(data!AI134=2,3,IF(data!AI134=3,2,IF(data!AI134=4,1,FALSE))))</f>
        <v>0</v>
      </c>
      <c r="Y134" t="b">
        <f>IF(data!AJ134=1,6,IF(data!AJ134=2,5,IF(data!AJ134=3,4,IF(data!AJ134=4,1,FALSE))))</f>
        <v>0</v>
      </c>
      <c r="Z134" t="b">
        <f>IF(data!AK134=1,4,IF(data!AK134=2,3,IF(data!AK134=3,2,IF(data!AK134=4,1,IF(data!AK134=5,2,FALSE)))))</f>
        <v>0</v>
      </c>
      <c r="AA134" t="b">
        <f>IF(data!AL134=1,6,IF(data!AL134=2,5,IF(data!AL134=3,4,IF(data!AL134=5,2,(IF(data!AL134=4,1,FALSE))))))</f>
        <v>0</v>
      </c>
    </row>
    <row r="135" spans="1:27" x14ac:dyDescent="0.15">
      <c r="A135" s="9" t="str">
        <f t="shared" si="25"/>
        <v>FALSE</v>
      </c>
      <c r="B135" s="9">
        <f t="shared" si="26"/>
        <v>7</v>
      </c>
      <c r="C135" s="11">
        <f t="shared" si="27"/>
        <v>0</v>
      </c>
      <c r="D135" s="11">
        <f t="shared" si="28"/>
        <v>0</v>
      </c>
      <c r="E135" s="9">
        <f t="shared" si="29"/>
        <v>7</v>
      </c>
      <c r="F135" s="11">
        <f t="shared" si="30"/>
        <v>0</v>
      </c>
      <c r="G135" s="13">
        <f t="shared" si="31"/>
        <v>0</v>
      </c>
      <c r="H135" s="19" t="str">
        <f t="shared" si="32"/>
        <v>GNDND</v>
      </c>
      <c r="I135" s="15" t="e">
        <f>VLOOKUP(H135,score!$A$1:$B$343,2,FALSE)</f>
        <v>#N/A</v>
      </c>
      <c r="J135" s="2" t="str">
        <f>IF(ISERROR(data!K135/(data!J135*4)),"",data!K135/(data!J135*4))</f>
        <v/>
      </c>
      <c r="K135" s="3">
        <f>IF(data!I135=3,8,0)</f>
        <v>0</v>
      </c>
      <c r="L135" s="7">
        <f t="shared" si="33"/>
        <v>0</v>
      </c>
      <c r="M135">
        <f>(data!M135+(data!N135/60))*data!L135</f>
        <v>0</v>
      </c>
      <c r="N135" t="b">
        <f>IF(data!O135=1,1,IF(data!O135=2,0.7,IF(data!O135=3,0.7,IF(data!O135=4,0.3,IF(data!O135=5,0,FALSE)))))</f>
        <v>0</v>
      </c>
      <c r="O135">
        <f t="shared" si="34"/>
        <v>0</v>
      </c>
      <c r="P135" s="5">
        <f>(data!P135+(data!Q135/60))*data!L135+(data!R135+(data!S135/60))*(7-data!L135)</f>
        <v>0</v>
      </c>
      <c r="Q135">
        <f>data!T135+data!U135/60*7</f>
        <v>0</v>
      </c>
      <c r="R135">
        <f>data!V135+data!W135/60*7</f>
        <v>0</v>
      </c>
      <c r="S135" s="5">
        <f>(data!Y135+data!Z135/60)*data!X135</f>
        <v>0</v>
      </c>
      <c r="T135">
        <f>data!AA135+data!AB135</f>
        <v>0</v>
      </c>
      <c r="U135">
        <f>data!AC135*IF(data!AD135=1,1,0)+data!AE135*IF(data!AF135=1,1,0)</f>
        <v>0</v>
      </c>
      <c r="V135" t="b">
        <f>IF(data!AG135=1,1,IF(data!AG135=2,2,IF(data!AG135=3,3,IF(data!AG135=4,FALSE))))</f>
        <v>0</v>
      </c>
      <c r="W135" t="b">
        <f>IF(data!AH135=1,4,IF(data!AH135=2,5,IF(data!AH135=3,6,IF(data!AH135=4,7,FALSE))))</f>
        <v>0</v>
      </c>
      <c r="X135" t="b">
        <f>IF(data!AI135=1,4,IF(data!AI135=2,3,IF(data!AI135=3,2,IF(data!AI135=4,1,FALSE))))</f>
        <v>0</v>
      </c>
      <c r="Y135" t="b">
        <f>IF(data!AJ135=1,6,IF(data!AJ135=2,5,IF(data!AJ135=3,4,IF(data!AJ135=4,1,FALSE))))</f>
        <v>0</v>
      </c>
      <c r="Z135" t="b">
        <f>IF(data!AK135=1,4,IF(data!AK135=2,3,IF(data!AK135=3,2,IF(data!AK135=4,1,IF(data!AK135=5,2,FALSE)))))</f>
        <v>0</v>
      </c>
      <c r="AA135" t="b">
        <f>IF(data!AL135=1,6,IF(data!AL135=2,5,IF(data!AL135=3,4,IF(data!AL135=5,2,(IF(data!AL135=4,1,FALSE))))))</f>
        <v>0</v>
      </c>
    </row>
    <row r="136" spans="1:27" x14ac:dyDescent="0.15">
      <c r="A136" s="9" t="str">
        <f t="shared" si="25"/>
        <v>FALSE</v>
      </c>
      <c r="B136" s="9">
        <f t="shared" si="26"/>
        <v>7</v>
      </c>
      <c r="C136" s="11">
        <f t="shared" si="27"/>
        <v>0</v>
      </c>
      <c r="D136" s="11">
        <f t="shared" si="28"/>
        <v>0</v>
      </c>
      <c r="E136" s="9">
        <f t="shared" si="29"/>
        <v>7</v>
      </c>
      <c r="F136" s="11">
        <f t="shared" si="30"/>
        <v>0</v>
      </c>
      <c r="G136" s="13">
        <f t="shared" si="31"/>
        <v>0</v>
      </c>
      <c r="H136" s="19" t="str">
        <f t="shared" si="32"/>
        <v>GNDND</v>
      </c>
      <c r="I136" s="15" t="e">
        <f>VLOOKUP(H136,score!$A$1:$B$343,2,FALSE)</f>
        <v>#N/A</v>
      </c>
      <c r="J136" s="2" t="str">
        <f>IF(ISERROR(data!K136/(data!J136*4)),"",data!K136/(data!J136*4))</f>
        <v/>
      </c>
      <c r="K136" s="3">
        <f>IF(data!I136=3,8,0)</f>
        <v>0</v>
      </c>
      <c r="L136" s="7">
        <f t="shared" si="33"/>
        <v>0</v>
      </c>
      <c r="M136">
        <f>(data!M136+(data!N136/60))*data!L136</f>
        <v>0</v>
      </c>
      <c r="N136" t="b">
        <f>IF(data!O136=1,1,IF(data!O136=2,0.7,IF(data!O136=3,0.7,IF(data!O136=4,0.3,IF(data!O136=5,0,FALSE)))))</f>
        <v>0</v>
      </c>
      <c r="O136">
        <f t="shared" si="34"/>
        <v>0</v>
      </c>
      <c r="P136" s="5">
        <f>(data!P136+(data!Q136/60))*data!L136+(data!R136+(data!S136/60))*(7-data!L136)</f>
        <v>0</v>
      </c>
      <c r="Q136">
        <f>data!T136+data!U136/60*7</f>
        <v>0</v>
      </c>
      <c r="R136">
        <f>data!V136+data!W136/60*7</f>
        <v>0</v>
      </c>
      <c r="S136" s="5">
        <f>(data!Y136+data!Z136/60)*data!X136</f>
        <v>0</v>
      </c>
      <c r="T136">
        <f>data!AA136+data!AB136</f>
        <v>0</v>
      </c>
      <c r="U136">
        <f>data!AC136*IF(data!AD136=1,1,0)+data!AE136*IF(data!AF136=1,1,0)</f>
        <v>0</v>
      </c>
      <c r="V136" t="b">
        <f>IF(data!AG136=1,1,IF(data!AG136=2,2,IF(data!AG136=3,3,IF(data!AG136=4,FALSE))))</f>
        <v>0</v>
      </c>
      <c r="W136" t="b">
        <f>IF(data!AH136=1,4,IF(data!AH136=2,5,IF(data!AH136=3,6,IF(data!AH136=4,7,FALSE))))</f>
        <v>0</v>
      </c>
      <c r="X136" t="b">
        <f>IF(data!AI136=1,4,IF(data!AI136=2,3,IF(data!AI136=3,2,IF(data!AI136=4,1,FALSE))))</f>
        <v>0</v>
      </c>
      <c r="Y136" t="b">
        <f>IF(data!AJ136=1,6,IF(data!AJ136=2,5,IF(data!AJ136=3,4,IF(data!AJ136=4,1,FALSE))))</f>
        <v>0</v>
      </c>
      <c r="Z136" t="b">
        <f>IF(data!AK136=1,4,IF(data!AK136=2,3,IF(data!AK136=3,2,IF(data!AK136=4,1,IF(data!AK136=5,2,FALSE)))))</f>
        <v>0</v>
      </c>
      <c r="AA136" t="b">
        <f>IF(data!AL136=1,6,IF(data!AL136=2,5,IF(data!AL136=3,4,IF(data!AL136=5,2,(IF(data!AL136=4,1,FALSE))))))</f>
        <v>0</v>
      </c>
    </row>
    <row r="137" spans="1:27" x14ac:dyDescent="0.15">
      <c r="A137" s="9" t="str">
        <f t="shared" si="25"/>
        <v>FALSE</v>
      </c>
      <c r="B137" s="9">
        <f t="shared" si="26"/>
        <v>7</v>
      </c>
      <c r="C137" s="11">
        <f t="shared" si="27"/>
        <v>0</v>
      </c>
      <c r="D137" s="11">
        <f t="shared" si="28"/>
        <v>0</v>
      </c>
      <c r="E137" s="9">
        <f t="shared" si="29"/>
        <v>7</v>
      </c>
      <c r="F137" s="11">
        <f t="shared" si="30"/>
        <v>0</v>
      </c>
      <c r="G137" s="13">
        <f t="shared" si="31"/>
        <v>0</v>
      </c>
      <c r="H137" s="19" t="str">
        <f t="shared" si="32"/>
        <v>GNDND</v>
      </c>
      <c r="I137" s="15" t="e">
        <f>VLOOKUP(H137,score!$A$1:$B$343,2,FALSE)</f>
        <v>#N/A</v>
      </c>
      <c r="J137" s="2" t="str">
        <f>IF(ISERROR(data!K137/(data!J137*4)),"",data!K137/(data!J137*4))</f>
        <v/>
      </c>
      <c r="K137" s="3">
        <f>IF(data!I137=3,8,0)</f>
        <v>0</v>
      </c>
      <c r="L137" s="7">
        <f t="shared" si="33"/>
        <v>0</v>
      </c>
      <c r="M137">
        <f>(data!M137+(data!N137/60))*data!L137</f>
        <v>0</v>
      </c>
      <c r="N137" t="b">
        <f>IF(data!O137=1,1,IF(data!O137=2,0.7,IF(data!O137=3,0.7,IF(data!O137=4,0.3,IF(data!O137=5,0,FALSE)))))</f>
        <v>0</v>
      </c>
      <c r="O137">
        <f t="shared" si="34"/>
        <v>0</v>
      </c>
      <c r="P137" s="5">
        <f>(data!P137+(data!Q137/60))*data!L137+(data!R137+(data!S137/60))*(7-data!L137)</f>
        <v>0</v>
      </c>
      <c r="Q137">
        <f>data!T137+data!U137/60*7</f>
        <v>0</v>
      </c>
      <c r="R137">
        <f>data!V137+data!W137/60*7</f>
        <v>0</v>
      </c>
      <c r="S137" s="5">
        <f>(data!Y137+data!Z137/60)*data!X137</f>
        <v>0</v>
      </c>
      <c r="T137">
        <f>data!AA137+data!AB137</f>
        <v>0</v>
      </c>
      <c r="U137">
        <f>data!AC137*IF(data!AD137=1,1,0)+data!AE137*IF(data!AF137=1,1,0)</f>
        <v>0</v>
      </c>
      <c r="V137" t="b">
        <f>IF(data!AG137=1,1,IF(data!AG137=2,2,IF(data!AG137=3,3,IF(data!AG137=4,FALSE))))</f>
        <v>0</v>
      </c>
      <c r="W137" t="b">
        <f>IF(data!AH137=1,4,IF(data!AH137=2,5,IF(data!AH137=3,6,IF(data!AH137=4,7,FALSE))))</f>
        <v>0</v>
      </c>
      <c r="X137" t="b">
        <f>IF(data!AI137=1,4,IF(data!AI137=2,3,IF(data!AI137=3,2,IF(data!AI137=4,1,FALSE))))</f>
        <v>0</v>
      </c>
      <c r="Y137" t="b">
        <f>IF(data!AJ137=1,6,IF(data!AJ137=2,5,IF(data!AJ137=3,4,IF(data!AJ137=4,1,FALSE))))</f>
        <v>0</v>
      </c>
      <c r="Z137" t="b">
        <f>IF(data!AK137=1,4,IF(data!AK137=2,3,IF(data!AK137=3,2,IF(data!AK137=4,1,IF(data!AK137=5,2,FALSE)))))</f>
        <v>0</v>
      </c>
      <c r="AA137" t="b">
        <f>IF(data!AL137=1,6,IF(data!AL137=2,5,IF(data!AL137=3,4,IF(data!AL137=5,2,(IF(data!AL137=4,1,FALSE))))))</f>
        <v>0</v>
      </c>
    </row>
    <row r="138" spans="1:27" x14ac:dyDescent="0.15">
      <c r="A138" s="9" t="str">
        <f t="shared" si="25"/>
        <v>FALSE</v>
      </c>
      <c r="B138" s="9">
        <f t="shared" si="26"/>
        <v>7</v>
      </c>
      <c r="C138" s="11">
        <f t="shared" si="27"/>
        <v>0</v>
      </c>
      <c r="D138" s="11">
        <f t="shared" si="28"/>
        <v>0</v>
      </c>
      <c r="E138" s="9">
        <f t="shared" si="29"/>
        <v>7</v>
      </c>
      <c r="F138" s="11">
        <f t="shared" si="30"/>
        <v>0</v>
      </c>
      <c r="G138" s="13">
        <f t="shared" si="31"/>
        <v>0</v>
      </c>
      <c r="H138" s="19" t="str">
        <f t="shared" si="32"/>
        <v>GNDND</v>
      </c>
      <c r="I138" s="15" t="e">
        <f>VLOOKUP(H138,score!$A$1:$B$343,2,FALSE)</f>
        <v>#N/A</v>
      </c>
      <c r="J138" s="2" t="str">
        <f>IF(ISERROR(data!K138/(data!J138*4)),"",data!K138/(data!J138*4))</f>
        <v/>
      </c>
      <c r="K138" s="3">
        <f>IF(data!I138=3,8,0)</f>
        <v>0</v>
      </c>
      <c r="L138" s="7">
        <f t="shared" si="33"/>
        <v>0</v>
      </c>
      <c r="M138">
        <f>(data!M138+(data!N138/60))*data!L138</f>
        <v>0</v>
      </c>
      <c r="N138" t="b">
        <f>IF(data!O138=1,1,IF(data!O138=2,0.7,IF(data!O138=3,0.7,IF(data!O138=4,0.3,IF(data!O138=5,0,FALSE)))))</f>
        <v>0</v>
      </c>
      <c r="O138">
        <f t="shared" si="34"/>
        <v>0</v>
      </c>
      <c r="P138" s="5">
        <f>(data!P138+(data!Q138/60))*data!L138+(data!R138+(data!S138/60))*(7-data!L138)</f>
        <v>0</v>
      </c>
      <c r="Q138">
        <f>data!T138+data!U138/60*7</f>
        <v>0</v>
      </c>
      <c r="R138">
        <f>data!V138+data!W138/60*7</f>
        <v>0</v>
      </c>
      <c r="S138" s="5">
        <f>(data!Y138+data!Z138/60)*data!X138</f>
        <v>0</v>
      </c>
      <c r="T138">
        <f>data!AA138+data!AB138</f>
        <v>0</v>
      </c>
      <c r="U138">
        <f>data!AC138*IF(data!AD138=1,1,0)+data!AE138*IF(data!AF138=1,1,0)</f>
        <v>0</v>
      </c>
      <c r="V138" t="b">
        <f>IF(data!AG138=1,1,IF(data!AG138=2,2,IF(data!AG138=3,3,IF(data!AG138=4,FALSE))))</f>
        <v>0</v>
      </c>
      <c r="W138" t="b">
        <f>IF(data!AH138=1,4,IF(data!AH138=2,5,IF(data!AH138=3,6,IF(data!AH138=4,7,FALSE))))</f>
        <v>0</v>
      </c>
      <c r="X138" t="b">
        <f>IF(data!AI138=1,4,IF(data!AI138=2,3,IF(data!AI138=3,2,IF(data!AI138=4,1,FALSE))))</f>
        <v>0</v>
      </c>
      <c r="Y138" t="b">
        <f>IF(data!AJ138=1,6,IF(data!AJ138=2,5,IF(data!AJ138=3,4,IF(data!AJ138=4,1,FALSE))))</f>
        <v>0</v>
      </c>
      <c r="Z138" t="b">
        <f>IF(data!AK138=1,4,IF(data!AK138=2,3,IF(data!AK138=3,2,IF(data!AK138=4,1,IF(data!AK138=5,2,FALSE)))))</f>
        <v>0</v>
      </c>
      <c r="AA138" t="b">
        <f>IF(data!AL138=1,6,IF(data!AL138=2,5,IF(data!AL138=3,4,IF(data!AL138=5,2,(IF(data!AL138=4,1,FALSE))))))</f>
        <v>0</v>
      </c>
    </row>
    <row r="139" spans="1:27" x14ac:dyDescent="0.15">
      <c r="A139" s="9" t="str">
        <f t="shared" si="25"/>
        <v>FALSE</v>
      </c>
      <c r="B139" s="9">
        <f t="shared" si="26"/>
        <v>7</v>
      </c>
      <c r="C139" s="11">
        <f t="shared" si="27"/>
        <v>0</v>
      </c>
      <c r="D139" s="11">
        <f t="shared" si="28"/>
        <v>0</v>
      </c>
      <c r="E139" s="9">
        <f t="shared" si="29"/>
        <v>7</v>
      </c>
      <c r="F139" s="11">
        <f t="shared" si="30"/>
        <v>0</v>
      </c>
      <c r="G139" s="13">
        <f t="shared" si="31"/>
        <v>0</v>
      </c>
      <c r="H139" s="19" t="str">
        <f t="shared" si="32"/>
        <v>GNDND</v>
      </c>
      <c r="I139" s="15" t="e">
        <f>VLOOKUP(H139,score!$A$1:$B$343,2,FALSE)</f>
        <v>#N/A</v>
      </c>
      <c r="J139" s="2" t="str">
        <f>IF(ISERROR(data!K139/(data!J139*4)),"",data!K139/(data!J139*4))</f>
        <v/>
      </c>
      <c r="K139" s="3">
        <f>IF(data!I139=3,8,0)</f>
        <v>0</v>
      </c>
      <c r="L139" s="7">
        <f t="shared" si="33"/>
        <v>0</v>
      </c>
      <c r="M139">
        <f>(data!M139+(data!N139/60))*data!L139</f>
        <v>0</v>
      </c>
      <c r="N139" t="b">
        <f>IF(data!O139=1,1,IF(data!O139=2,0.7,IF(data!O139=3,0.7,IF(data!O139=4,0.3,IF(data!O139=5,0,FALSE)))))</f>
        <v>0</v>
      </c>
      <c r="O139">
        <f t="shared" si="34"/>
        <v>0</v>
      </c>
      <c r="P139" s="5">
        <f>(data!P139+(data!Q139/60))*data!L139+(data!R139+(data!S139/60))*(7-data!L139)</f>
        <v>0</v>
      </c>
      <c r="Q139">
        <f>data!T139+data!U139/60*7</f>
        <v>0</v>
      </c>
      <c r="R139">
        <f>data!V139+data!W139/60*7</f>
        <v>0</v>
      </c>
      <c r="S139" s="5">
        <f>(data!Y139+data!Z139/60)*data!X139</f>
        <v>0</v>
      </c>
      <c r="T139">
        <f>data!AA139+data!AB139</f>
        <v>0</v>
      </c>
      <c r="U139">
        <f>data!AC139*IF(data!AD139=1,1,0)+data!AE139*IF(data!AF139=1,1,0)</f>
        <v>0</v>
      </c>
      <c r="V139" t="b">
        <f>IF(data!AG139=1,1,IF(data!AG139=2,2,IF(data!AG139=3,3,IF(data!AG139=4,FALSE))))</f>
        <v>0</v>
      </c>
      <c r="W139" t="b">
        <f>IF(data!AH139=1,4,IF(data!AH139=2,5,IF(data!AH139=3,6,IF(data!AH139=4,7,FALSE))))</f>
        <v>0</v>
      </c>
      <c r="X139" t="b">
        <f>IF(data!AI139=1,4,IF(data!AI139=2,3,IF(data!AI139=3,2,IF(data!AI139=4,1,FALSE))))</f>
        <v>0</v>
      </c>
      <c r="Y139" t="b">
        <f>IF(data!AJ139=1,6,IF(data!AJ139=2,5,IF(data!AJ139=3,4,IF(data!AJ139=4,1,FALSE))))</f>
        <v>0</v>
      </c>
      <c r="Z139" t="b">
        <f>IF(data!AK139=1,4,IF(data!AK139=2,3,IF(data!AK139=3,2,IF(data!AK139=4,1,IF(data!AK139=5,2,FALSE)))))</f>
        <v>0</v>
      </c>
      <c r="AA139" t="b">
        <f>IF(data!AL139=1,6,IF(data!AL139=2,5,IF(data!AL139=3,4,IF(data!AL139=5,2,(IF(data!AL139=4,1,FALSE))))))</f>
        <v>0</v>
      </c>
    </row>
    <row r="140" spans="1:27" x14ac:dyDescent="0.15">
      <c r="A140" s="9" t="str">
        <f t="shared" si="25"/>
        <v>FALSE</v>
      </c>
      <c r="B140" s="9">
        <f t="shared" si="26"/>
        <v>7</v>
      </c>
      <c r="C140" s="11">
        <f t="shared" si="27"/>
        <v>0</v>
      </c>
      <c r="D140" s="11">
        <f t="shared" si="28"/>
        <v>0</v>
      </c>
      <c r="E140" s="9">
        <f t="shared" si="29"/>
        <v>7</v>
      </c>
      <c r="F140" s="11">
        <f t="shared" si="30"/>
        <v>0</v>
      </c>
      <c r="G140" s="13">
        <f t="shared" si="31"/>
        <v>0</v>
      </c>
      <c r="H140" s="19" t="str">
        <f t="shared" si="32"/>
        <v>GNDND</v>
      </c>
      <c r="I140" s="15" t="e">
        <f>VLOOKUP(H140,score!$A$1:$B$343,2,FALSE)</f>
        <v>#N/A</v>
      </c>
      <c r="J140" s="2" t="str">
        <f>IF(ISERROR(data!K140/(data!J140*4)),"",data!K140/(data!J140*4))</f>
        <v/>
      </c>
      <c r="K140" s="3">
        <f>IF(data!I140=3,8,0)</f>
        <v>0</v>
      </c>
      <c r="L140" s="7">
        <f t="shared" si="33"/>
        <v>0</v>
      </c>
      <c r="M140">
        <f>(data!M140+(data!N140/60))*data!L140</f>
        <v>0</v>
      </c>
      <c r="N140" t="b">
        <f>IF(data!O140=1,1,IF(data!O140=2,0.7,IF(data!O140=3,0.7,IF(data!O140=4,0.3,IF(data!O140=5,0,FALSE)))))</f>
        <v>0</v>
      </c>
      <c r="O140">
        <f t="shared" si="34"/>
        <v>0</v>
      </c>
      <c r="P140" s="5">
        <f>(data!P140+(data!Q140/60))*data!L140+(data!R140+(data!S140/60))*(7-data!L140)</f>
        <v>0</v>
      </c>
      <c r="Q140">
        <f>data!T140+data!U140/60*7</f>
        <v>0</v>
      </c>
      <c r="R140">
        <f>data!V140+data!W140/60*7</f>
        <v>0</v>
      </c>
      <c r="S140" s="5">
        <f>(data!Y140+data!Z140/60)*data!X140</f>
        <v>0</v>
      </c>
      <c r="T140">
        <f>data!AA140+data!AB140</f>
        <v>0</v>
      </c>
      <c r="U140">
        <f>data!AC140*IF(data!AD140=1,1,0)+data!AE140*IF(data!AF140=1,1,0)</f>
        <v>0</v>
      </c>
      <c r="V140" t="b">
        <f>IF(data!AG140=1,1,IF(data!AG140=2,2,IF(data!AG140=3,3,IF(data!AG140=4,FALSE))))</f>
        <v>0</v>
      </c>
      <c r="W140" t="b">
        <f>IF(data!AH140=1,4,IF(data!AH140=2,5,IF(data!AH140=3,6,IF(data!AH140=4,7,FALSE))))</f>
        <v>0</v>
      </c>
      <c r="X140" t="b">
        <f>IF(data!AI140=1,4,IF(data!AI140=2,3,IF(data!AI140=3,2,IF(data!AI140=4,1,FALSE))))</f>
        <v>0</v>
      </c>
      <c r="Y140" t="b">
        <f>IF(data!AJ140=1,6,IF(data!AJ140=2,5,IF(data!AJ140=3,4,IF(data!AJ140=4,1,FALSE))))</f>
        <v>0</v>
      </c>
      <c r="Z140" t="b">
        <f>IF(data!AK140=1,4,IF(data!AK140=2,3,IF(data!AK140=3,2,IF(data!AK140=4,1,IF(data!AK140=5,2,FALSE)))))</f>
        <v>0</v>
      </c>
      <c r="AA140" t="b">
        <f>IF(data!AL140=1,6,IF(data!AL140=2,5,IF(data!AL140=3,4,IF(data!AL140=5,2,(IF(data!AL140=4,1,FALSE))))))</f>
        <v>0</v>
      </c>
    </row>
    <row r="141" spans="1:27" x14ac:dyDescent="0.15">
      <c r="A141" s="9" t="str">
        <f t="shared" si="25"/>
        <v>FALSE</v>
      </c>
      <c r="B141" s="9">
        <f t="shared" si="26"/>
        <v>7</v>
      </c>
      <c r="C141" s="11">
        <f t="shared" si="27"/>
        <v>0</v>
      </c>
      <c r="D141" s="11">
        <f t="shared" si="28"/>
        <v>0</v>
      </c>
      <c r="E141" s="9">
        <f t="shared" si="29"/>
        <v>7</v>
      </c>
      <c r="F141" s="11">
        <f t="shared" si="30"/>
        <v>0</v>
      </c>
      <c r="G141" s="13">
        <f t="shared" si="31"/>
        <v>0</v>
      </c>
      <c r="H141" s="19" t="str">
        <f t="shared" si="32"/>
        <v>GNDND</v>
      </c>
      <c r="I141" s="15" t="e">
        <f>VLOOKUP(H141,score!$A$1:$B$343,2,FALSE)</f>
        <v>#N/A</v>
      </c>
      <c r="J141" s="2" t="str">
        <f>IF(ISERROR(data!K141/(data!J141*4)),"",data!K141/(data!J141*4))</f>
        <v/>
      </c>
      <c r="K141" s="3">
        <f>IF(data!I141=3,8,0)</f>
        <v>0</v>
      </c>
      <c r="L141" s="7">
        <f t="shared" si="33"/>
        <v>0</v>
      </c>
      <c r="M141">
        <f>(data!M141+(data!N141/60))*data!L141</f>
        <v>0</v>
      </c>
      <c r="N141" t="b">
        <f>IF(data!O141=1,1,IF(data!O141=2,0.7,IF(data!O141=3,0.7,IF(data!O141=4,0.3,IF(data!O141=5,0,FALSE)))))</f>
        <v>0</v>
      </c>
      <c r="O141">
        <f t="shared" si="34"/>
        <v>0</v>
      </c>
      <c r="P141" s="5">
        <f>(data!P141+(data!Q141/60))*data!L141+(data!R141+(data!S141/60))*(7-data!L141)</f>
        <v>0</v>
      </c>
      <c r="Q141">
        <f>data!T141+data!U141/60*7</f>
        <v>0</v>
      </c>
      <c r="R141">
        <f>data!V141+data!W141/60*7</f>
        <v>0</v>
      </c>
      <c r="S141" s="5">
        <f>(data!Y141+data!Z141/60)*data!X141</f>
        <v>0</v>
      </c>
      <c r="T141">
        <f>data!AA141+data!AB141</f>
        <v>0</v>
      </c>
      <c r="U141">
        <f>data!AC141*IF(data!AD141=1,1,0)+data!AE141*IF(data!AF141=1,1,0)</f>
        <v>0</v>
      </c>
      <c r="V141" t="b">
        <f>IF(data!AG141=1,1,IF(data!AG141=2,2,IF(data!AG141=3,3,IF(data!AG141=4,FALSE))))</f>
        <v>0</v>
      </c>
      <c r="W141" t="b">
        <f>IF(data!AH141=1,4,IF(data!AH141=2,5,IF(data!AH141=3,6,IF(data!AH141=4,7,FALSE))))</f>
        <v>0</v>
      </c>
      <c r="X141" t="b">
        <f>IF(data!AI141=1,4,IF(data!AI141=2,3,IF(data!AI141=3,2,IF(data!AI141=4,1,FALSE))))</f>
        <v>0</v>
      </c>
      <c r="Y141" t="b">
        <f>IF(data!AJ141=1,6,IF(data!AJ141=2,5,IF(data!AJ141=3,4,IF(data!AJ141=4,1,FALSE))))</f>
        <v>0</v>
      </c>
      <c r="Z141" t="b">
        <f>IF(data!AK141=1,4,IF(data!AK141=2,3,IF(data!AK141=3,2,IF(data!AK141=4,1,IF(data!AK141=5,2,FALSE)))))</f>
        <v>0</v>
      </c>
      <c r="AA141" t="b">
        <f>IF(data!AL141=1,6,IF(data!AL141=2,5,IF(data!AL141=3,4,IF(data!AL141=5,2,(IF(data!AL141=4,1,FALSE))))))</f>
        <v>0</v>
      </c>
    </row>
    <row r="142" spans="1:27" x14ac:dyDescent="0.15">
      <c r="A142" s="9" t="str">
        <f t="shared" si="25"/>
        <v>FALSE</v>
      </c>
      <c r="B142" s="9">
        <f t="shared" si="26"/>
        <v>7</v>
      </c>
      <c r="C142" s="11">
        <f t="shared" si="27"/>
        <v>0</v>
      </c>
      <c r="D142" s="11">
        <f t="shared" si="28"/>
        <v>0</v>
      </c>
      <c r="E142" s="9">
        <f t="shared" si="29"/>
        <v>7</v>
      </c>
      <c r="F142" s="11">
        <f t="shared" si="30"/>
        <v>0</v>
      </c>
      <c r="G142" s="13">
        <f t="shared" si="31"/>
        <v>0</v>
      </c>
      <c r="H142" s="19" t="str">
        <f t="shared" si="32"/>
        <v>GNDND</v>
      </c>
      <c r="I142" s="15" t="e">
        <f>VLOOKUP(H142,score!$A$1:$B$343,2,FALSE)</f>
        <v>#N/A</v>
      </c>
      <c r="J142" s="2" t="str">
        <f>IF(ISERROR(data!K142/(data!J142*4)),"",data!K142/(data!J142*4))</f>
        <v/>
      </c>
      <c r="K142" s="3">
        <f>IF(data!I142=3,8,0)</f>
        <v>0</v>
      </c>
      <c r="L142" s="7">
        <f t="shared" si="33"/>
        <v>0</v>
      </c>
      <c r="M142">
        <f>(data!M142+(data!N142/60))*data!L142</f>
        <v>0</v>
      </c>
      <c r="N142" t="b">
        <f>IF(data!O142=1,1,IF(data!O142=2,0.7,IF(data!O142=3,0.7,IF(data!O142=4,0.3,IF(data!O142=5,0,FALSE)))))</f>
        <v>0</v>
      </c>
      <c r="O142">
        <f t="shared" si="34"/>
        <v>0</v>
      </c>
      <c r="P142" s="5">
        <f>(data!P142+(data!Q142/60))*data!L142+(data!R142+(data!S142/60))*(7-data!L142)</f>
        <v>0</v>
      </c>
      <c r="Q142">
        <f>data!T142+data!U142/60*7</f>
        <v>0</v>
      </c>
      <c r="R142">
        <f>data!V142+data!W142/60*7</f>
        <v>0</v>
      </c>
      <c r="S142" s="5">
        <f>(data!Y142+data!Z142/60)*data!X142</f>
        <v>0</v>
      </c>
      <c r="T142">
        <f>data!AA142+data!AB142</f>
        <v>0</v>
      </c>
      <c r="U142">
        <f>data!AC142*IF(data!AD142=1,1,0)+data!AE142*IF(data!AF142=1,1,0)</f>
        <v>0</v>
      </c>
      <c r="V142" t="b">
        <f>IF(data!AG142=1,1,IF(data!AG142=2,2,IF(data!AG142=3,3,IF(data!AG142=4,FALSE))))</f>
        <v>0</v>
      </c>
      <c r="W142" t="b">
        <f>IF(data!AH142=1,4,IF(data!AH142=2,5,IF(data!AH142=3,6,IF(data!AH142=4,7,FALSE))))</f>
        <v>0</v>
      </c>
      <c r="X142" t="b">
        <f>IF(data!AI142=1,4,IF(data!AI142=2,3,IF(data!AI142=3,2,IF(data!AI142=4,1,FALSE))))</f>
        <v>0</v>
      </c>
      <c r="Y142" t="b">
        <f>IF(data!AJ142=1,6,IF(data!AJ142=2,5,IF(data!AJ142=3,4,IF(data!AJ142=4,1,FALSE))))</f>
        <v>0</v>
      </c>
      <c r="Z142" t="b">
        <f>IF(data!AK142=1,4,IF(data!AK142=2,3,IF(data!AK142=3,2,IF(data!AK142=4,1,IF(data!AK142=5,2,FALSE)))))</f>
        <v>0</v>
      </c>
      <c r="AA142" t="b">
        <f>IF(data!AL142=1,6,IF(data!AL142=2,5,IF(data!AL142=3,4,IF(data!AL142=5,2,(IF(data!AL142=4,1,FALSE))))))</f>
        <v>0</v>
      </c>
    </row>
    <row r="143" spans="1:27" x14ac:dyDescent="0.15">
      <c r="A143" s="9" t="str">
        <f t="shared" si="25"/>
        <v>FALSE</v>
      </c>
      <c r="B143" s="9">
        <f t="shared" si="26"/>
        <v>7</v>
      </c>
      <c r="C143" s="11">
        <f t="shared" si="27"/>
        <v>0</v>
      </c>
      <c r="D143" s="11">
        <f t="shared" si="28"/>
        <v>0</v>
      </c>
      <c r="E143" s="9">
        <f t="shared" si="29"/>
        <v>7</v>
      </c>
      <c r="F143" s="11">
        <f t="shared" si="30"/>
        <v>0</v>
      </c>
      <c r="G143" s="13">
        <f t="shared" si="31"/>
        <v>0</v>
      </c>
      <c r="H143" s="19" t="str">
        <f t="shared" si="32"/>
        <v>GNDND</v>
      </c>
      <c r="I143" s="15" t="e">
        <f>VLOOKUP(H143,score!$A$1:$B$343,2,FALSE)</f>
        <v>#N/A</v>
      </c>
      <c r="J143" s="2" t="str">
        <f>IF(ISERROR(data!K143/(data!J143*4)),"",data!K143/(data!J143*4))</f>
        <v/>
      </c>
      <c r="K143" s="3">
        <f>IF(data!I143=3,8,0)</f>
        <v>0</v>
      </c>
      <c r="L143" s="7">
        <f t="shared" si="33"/>
        <v>0</v>
      </c>
      <c r="M143">
        <f>(data!M143+(data!N143/60))*data!L143</f>
        <v>0</v>
      </c>
      <c r="N143" t="b">
        <f>IF(data!O143=1,1,IF(data!O143=2,0.7,IF(data!O143=3,0.7,IF(data!O143=4,0.3,IF(data!O143=5,0,FALSE)))))</f>
        <v>0</v>
      </c>
      <c r="O143">
        <f t="shared" si="34"/>
        <v>0</v>
      </c>
      <c r="P143" s="5">
        <f>(data!P143+(data!Q143/60))*data!L143+(data!R143+(data!S143/60))*(7-data!L143)</f>
        <v>0</v>
      </c>
      <c r="Q143">
        <f>data!T143+data!U143/60*7</f>
        <v>0</v>
      </c>
      <c r="R143">
        <f>data!V143+data!W143/60*7</f>
        <v>0</v>
      </c>
      <c r="S143" s="5">
        <f>(data!Y143+data!Z143/60)*data!X143</f>
        <v>0</v>
      </c>
      <c r="T143">
        <f>data!AA143+data!AB143</f>
        <v>0</v>
      </c>
      <c r="U143">
        <f>data!AC143*IF(data!AD143=1,1,0)+data!AE143*IF(data!AF143=1,1,0)</f>
        <v>0</v>
      </c>
      <c r="V143" t="b">
        <f>IF(data!AG143=1,1,IF(data!AG143=2,2,IF(data!AG143=3,3,IF(data!AG143=4,FALSE))))</f>
        <v>0</v>
      </c>
      <c r="W143" t="b">
        <f>IF(data!AH143=1,4,IF(data!AH143=2,5,IF(data!AH143=3,6,IF(data!AH143=4,7,FALSE))))</f>
        <v>0</v>
      </c>
      <c r="X143" t="b">
        <f>IF(data!AI143=1,4,IF(data!AI143=2,3,IF(data!AI143=3,2,IF(data!AI143=4,1,FALSE))))</f>
        <v>0</v>
      </c>
      <c r="Y143" t="b">
        <f>IF(data!AJ143=1,6,IF(data!AJ143=2,5,IF(data!AJ143=3,4,IF(data!AJ143=4,1,FALSE))))</f>
        <v>0</v>
      </c>
      <c r="Z143" t="b">
        <f>IF(data!AK143=1,4,IF(data!AK143=2,3,IF(data!AK143=3,2,IF(data!AK143=4,1,IF(data!AK143=5,2,FALSE)))))</f>
        <v>0</v>
      </c>
      <c r="AA143" t="b">
        <f>IF(data!AL143=1,6,IF(data!AL143=2,5,IF(data!AL143=3,4,IF(data!AL143=5,2,(IF(data!AL143=4,1,FALSE))))))</f>
        <v>0</v>
      </c>
    </row>
    <row r="144" spans="1:27" x14ac:dyDescent="0.15">
      <c r="A144" s="9" t="str">
        <f t="shared" si="25"/>
        <v>FALSE</v>
      </c>
      <c r="B144" s="9">
        <f t="shared" si="26"/>
        <v>7</v>
      </c>
      <c r="C144" s="11">
        <f t="shared" si="27"/>
        <v>0</v>
      </c>
      <c r="D144" s="11">
        <f t="shared" si="28"/>
        <v>0</v>
      </c>
      <c r="E144" s="9">
        <f t="shared" si="29"/>
        <v>7</v>
      </c>
      <c r="F144" s="11">
        <f t="shared" si="30"/>
        <v>0</v>
      </c>
      <c r="G144" s="13">
        <f t="shared" si="31"/>
        <v>0</v>
      </c>
      <c r="H144" s="19" t="str">
        <f t="shared" si="32"/>
        <v>GNDND</v>
      </c>
      <c r="I144" s="15" t="e">
        <f>VLOOKUP(H144,score!$A$1:$B$343,2,FALSE)</f>
        <v>#N/A</v>
      </c>
      <c r="J144" s="2" t="str">
        <f>IF(ISERROR(data!K144/(data!J144*4)),"",data!K144/(data!J144*4))</f>
        <v/>
      </c>
      <c r="K144" s="3">
        <f>IF(data!I144=3,8,0)</f>
        <v>0</v>
      </c>
      <c r="L144" s="7">
        <f t="shared" si="33"/>
        <v>0</v>
      </c>
      <c r="M144">
        <f>(data!M144+(data!N144/60))*data!L144</f>
        <v>0</v>
      </c>
      <c r="N144" t="b">
        <f>IF(data!O144=1,1,IF(data!O144=2,0.7,IF(data!O144=3,0.7,IF(data!O144=4,0.3,IF(data!O144=5,0,FALSE)))))</f>
        <v>0</v>
      </c>
      <c r="O144">
        <f t="shared" si="34"/>
        <v>0</v>
      </c>
      <c r="P144" s="5">
        <f>(data!P144+(data!Q144/60))*data!L144+(data!R144+(data!S144/60))*(7-data!L144)</f>
        <v>0</v>
      </c>
      <c r="Q144">
        <f>data!T144+data!U144/60*7</f>
        <v>0</v>
      </c>
      <c r="R144">
        <f>data!V144+data!W144/60*7</f>
        <v>0</v>
      </c>
      <c r="S144" s="5">
        <f>(data!Y144+data!Z144/60)*data!X144</f>
        <v>0</v>
      </c>
      <c r="T144">
        <f>data!AA144+data!AB144</f>
        <v>0</v>
      </c>
      <c r="U144">
        <f>data!AC144*IF(data!AD144=1,1,0)+data!AE144*IF(data!AF144=1,1,0)</f>
        <v>0</v>
      </c>
      <c r="V144" t="b">
        <f>IF(data!AG144=1,1,IF(data!AG144=2,2,IF(data!AG144=3,3,IF(data!AG144=4,FALSE))))</f>
        <v>0</v>
      </c>
      <c r="W144" t="b">
        <f>IF(data!AH144=1,4,IF(data!AH144=2,5,IF(data!AH144=3,6,IF(data!AH144=4,7,FALSE))))</f>
        <v>0</v>
      </c>
      <c r="X144" t="b">
        <f>IF(data!AI144=1,4,IF(data!AI144=2,3,IF(data!AI144=3,2,IF(data!AI144=4,1,FALSE))))</f>
        <v>0</v>
      </c>
      <c r="Y144" t="b">
        <f>IF(data!AJ144=1,6,IF(data!AJ144=2,5,IF(data!AJ144=3,4,IF(data!AJ144=4,1,FALSE))))</f>
        <v>0</v>
      </c>
      <c r="Z144" t="b">
        <f>IF(data!AK144=1,4,IF(data!AK144=2,3,IF(data!AK144=3,2,IF(data!AK144=4,1,IF(data!AK144=5,2,FALSE)))))</f>
        <v>0</v>
      </c>
      <c r="AA144" t="b">
        <f>IF(data!AL144=1,6,IF(data!AL144=2,5,IF(data!AL144=3,4,IF(data!AL144=5,2,(IF(data!AL144=4,1,FALSE))))))</f>
        <v>0</v>
      </c>
    </row>
    <row r="145" spans="1:27" x14ac:dyDescent="0.15">
      <c r="A145" s="9" t="str">
        <f t="shared" si="25"/>
        <v>FALSE</v>
      </c>
      <c r="B145" s="9">
        <f t="shared" si="26"/>
        <v>7</v>
      </c>
      <c r="C145" s="11">
        <f t="shared" si="27"/>
        <v>0</v>
      </c>
      <c r="D145" s="11">
        <f t="shared" si="28"/>
        <v>0</v>
      </c>
      <c r="E145" s="9">
        <f t="shared" si="29"/>
        <v>7</v>
      </c>
      <c r="F145" s="11">
        <f t="shared" si="30"/>
        <v>0</v>
      </c>
      <c r="G145" s="13">
        <f t="shared" si="31"/>
        <v>0</v>
      </c>
      <c r="H145" s="19" t="str">
        <f t="shared" si="32"/>
        <v>GNDND</v>
      </c>
      <c r="I145" s="15" t="e">
        <f>VLOOKUP(H145,score!$A$1:$B$343,2,FALSE)</f>
        <v>#N/A</v>
      </c>
      <c r="J145" s="2" t="str">
        <f>IF(ISERROR(data!K145/(data!J145*4)),"",data!K145/(data!J145*4))</f>
        <v/>
      </c>
      <c r="K145" s="3">
        <f>IF(data!I145=3,8,0)</f>
        <v>0</v>
      </c>
      <c r="L145" s="7">
        <f t="shared" si="33"/>
        <v>0</v>
      </c>
      <c r="M145">
        <f>(data!M145+(data!N145/60))*data!L145</f>
        <v>0</v>
      </c>
      <c r="N145" t="b">
        <f>IF(data!O145=1,1,IF(data!O145=2,0.7,IF(data!O145=3,0.7,IF(data!O145=4,0.3,IF(data!O145=5,0,FALSE)))))</f>
        <v>0</v>
      </c>
      <c r="O145">
        <f t="shared" si="34"/>
        <v>0</v>
      </c>
      <c r="P145" s="5">
        <f>(data!P145+(data!Q145/60))*data!L145+(data!R145+(data!S145/60))*(7-data!L145)</f>
        <v>0</v>
      </c>
      <c r="Q145">
        <f>data!T145+data!U145/60*7</f>
        <v>0</v>
      </c>
      <c r="R145">
        <f>data!V145+data!W145/60*7</f>
        <v>0</v>
      </c>
      <c r="S145" s="5">
        <f>(data!Y145+data!Z145/60)*data!X145</f>
        <v>0</v>
      </c>
      <c r="T145">
        <f>data!AA145+data!AB145</f>
        <v>0</v>
      </c>
      <c r="U145">
        <f>data!AC145*IF(data!AD145=1,1,0)+data!AE145*IF(data!AF145=1,1,0)</f>
        <v>0</v>
      </c>
      <c r="V145" t="b">
        <f>IF(data!AG145=1,1,IF(data!AG145=2,2,IF(data!AG145=3,3,IF(data!AG145=4,FALSE))))</f>
        <v>0</v>
      </c>
      <c r="W145" t="b">
        <f>IF(data!AH145=1,4,IF(data!AH145=2,5,IF(data!AH145=3,6,IF(data!AH145=4,7,FALSE))))</f>
        <v>0</v>
      </c>
      <c r="X145" t="b">
        <f>IF(data!AI145=1,4,IF(data!AI145=2,3,IF(data!AI145=3,2,IF(data!AI145=4,1,FALSE))))</f>
        <v>0</v>
      </c>
      <c r="Y145" t="b">
        <f>IF(data!AJ145=1,6,IF(data!AJ145=2,5,IF(data!AJ145=3,4,IF(data!AJ145=4,1,FALSE))))</f>
        <v>0</v>
      </c>
      <c r="Z145" t="b">
        <f>IF(data!AK145=1,4,IF(data!AK145=2,3,IF(data!AK145=3,2,IF(data!AK145=4,1,IF(data!AK145=5,2,FALSE)))))</f>
        <v>0</v>
      </c>
      <c r="AA145" t="b">
        <f>IF(data!AL145=1,6,IF(data!AL145=2,5,IF(data!AL145=3,4,IF(data!AL145=5,2,(IF(data!AL145=4,1,FALSE))))))</f>
        <v>0</v>
      </c>
    </row>
    <row r="146" spans="1:27" x14ac:dyDescent="0.15">
      <c r="A146" s="9" t="str">
        <f t="shared" si="25"/>
        <v>FALSE</v>
      </c>
      <c r="B146" s="9">
        <f t="shared" si="26"/>
        <v>7</v>
      </c>
      <c r="C146" s="11">
        <f t="shared" si="27"/>
        <v>0</v>
      </c>
      <c r="D146" s="11">
        <f t="shared" si="28"/>
        <v>0</v>
      </c>
      <c r="E146" s="9">
        <f t="shared" si="29"/>
        <v>7</v>
      </c>
      <c r="F146" s="11">
        <f t="shared" si="30"/>
        <v>0</v>
      </c>
      <c r="G146" s="13">
        <f t="shared" si="31"/>
        <v>0</v>
      </c>
      <c r="H146" s="19" t="str">
        <f t="shared" si="32"/>
        <v>GNDND</v>
      </c>
      <c r="I146" s="15" t="e">
        <f>VLOOKUP(H146,score!$A$1:$B$343,2,FALSE)</f>
        <v>#N/A</v>
      </c>
      <c r="J146" s="2" t="str">
        <f>IF(ISERROR(data!K146/(data!J146*4)),"",data!K146/(data!J146*4))</f>
        <v/>
      </c>
      <c r="K146" s="3">
        <f>IF(data!I146=3,8,0)</f>
        <v>0</v>
      </c>
      <c r="L146" s="7">
        <f t="shared" si="33"/>
        <v>0</v>
      </c>
      <c r="M146">
        <f>(data!M146+(data!N146/60))*data!L146</f>
        <v>0</v>
      </c>
      <c r="N146" t="b">
        <f>IF(data!O146=1,1,IF(data!O146=2,0.7,IF(data!O146=3,0.7,IF(data!O146=4,0.3,IF(data!O146=5,0,FALSE)))))</f>
        <v>0</v>
      </c>
      <c r="O146">
        <f t="shared" si="34"/>
        <v>0</v>
      </c>
      <c r="P146" s="5">
        <f>(data!P146+(data!Q146/60))*data!L146+(data!R146+(data!S146/60))*(7-data!L146)</f>
        <v>0</v>
      </c>
      <c r="Q146">
        <f>data!T146+data!U146/60*7</f>
        <v>0</v>
      </c>
      <c r="R146">
        <f>data!V146+data!W146/60*7</f>
        <v>0</v>
      </c>
      <c r="S146" s="5">
        <f>(data!Y146+data!Z146/60)*data!X146</f>
        <v>0</v>
      </c>
      <c r="T146">
        <f>data!AA146+data!AB146</f>
        <v>0</v>
      </c>
      <c r="U146">
        <f>data!AC146*IF(data!AD146=1,1,0)+data!AE146*IF(data!AF146=1,1,0)</f>
        <v>0</v>
      </c>
      <c r="V146" t="b">
        <f>IF(data!AG146=1,1,IF(data!AG146=2,2,IF(data!AG146=3,3,IF(data!AG146=4,FALSE))))</f>
        <v>0</v>
      </c>
      <c r="W146" t="b">
        <f>IF(data!AH146=1,4,IF(data!AH146=2,5,IF(data!AH146=3,6,IF(data!AH146=4,7,FALSE))))</f>
        <v>0</v>
      </c>
      <c r="X146" t="b">
        <f>IF(data!AI146=1,4,IF(data!AI146=2,3,IF(data!AI146=3,2,IF(data!AI146=4,1,FALSE))))</f>
        <v>0</v>
      </c>
      <c r="Y146" t="b">
        <f>IF(data!AJ146=1,6,IF(data!AJ146=2,5,IF(data!AJ146=3,4,IF(data!AJ146=4,1,FALSE))))</f>
        <v>0</v>
      </c>
      <c r="Z146" t="b">
        <f>IF(data!AK146=1,4,IF(data!AK146=2,3,IF(data!AK146=3,2,IF(data!AK146=4,1,IF(data!AK146=5,2,FALSE)))))</f>
        <v>0</v>
      </c>
      <c r="AA146" t="b">
        <f>IF(data!AL146=1,6,IF(data!AL146=2,5,IF(data!AL146=3,4,IF(data!AL146=5,2,(IF(data!AL146=4,1,FALSE))))))</f>
        <v>0</v>
      </c>
    </row>
    <row r="147" spans="1:27" x14ac:dyDescent="0.15">
      <c r="A147" s="9" t="str">
        <f t="shared" si="25"/>
        <v>FALSE</v>
      </c>
      <c r="B147" s="9">
        <f t="shared" si="26"/>
        <v>7</v>
      </c>
      <c r="C147" s="11">
        <f t="shared" si="27"/>
        <v>0</v>
      </c>
      <c r="D147" s="11">
        <f t="shared" si="28"/>
        <v>0</v>
      </c>
      <c r="E147" s="9">
        <f t="shared" si="29"/>
        <v>7</v>
      </c>
      <c r="F147" s="11">
        <f t="shared" si="30"/>
        <v>0</v>
      </c>
      <c r="G147" s="13">
        <f t="shared" si="31"/>
        <v>0</v>
      </c>
      <c r="H147" s="19" t="str">
        <f t="shared" si="32"/>
        <v>GNDND</v>
      </c>
      <c r="I147" s="15" t="e">
        <f>VLOOKUP(H147,score!$A$1:$B$343,2,FALSE)</f>
        <v>#N/A</v>
      </c>
      <c r="J147" s="2" t="str">
        <f>IF(ISERROR(data!K147/(data!J147*4)),"",data!K147/(data!J147*4))</f>
        <v/>
      </c>
      <c r="K147" s="3">
        <f>IF(data!I147=3,8,0)</f>
        <v>0</v>
      </c>
      <c r="L147" s="7">
        <f t="shared" si="33"/>
        <v>0</v>
      </c>
      <c r="M147">
        <f>(data!M147+(data!N147/60))*data!L147</f>
        <v>0</v>
      </c>
      <c r="N147" t="b">
        <f>IF(data!O147=1,1,IF(data!O147=2,0.7,IF(data!O147=3,0.7,IF(data!O147=4,0.3,IF(data!O147=5,0,FALSE)))))</f>
        <v>0</v>
      </c>
      <c r="O147">
        <f t="shared" si="34"/>
        <v>0</v>
      </c>
      <c r="P147" s="5">
        <f>(data!P147+(data!Q147/60))*data!L147+(data!R147+(data!S147/60))*(7-data!L147)</f>
        <v>0</v>
      </c>
      <c r="Q147">
        <f>data!T147+data!U147/60*7</f>
        <v>0</v>
      </c>
      <c r="R147">
        <f>data!V147+data!W147/60*7</f>
        <v>0</v>
      </c>
      <c r="S147" s="5">
        <f>(data!Y147+data!Z147/60)*data!X147</f>
        <v>0</v>
      </c>
      <c r="T147">
        <f>data!AA147+data!AB147</f>
        <v>0</v>
      </c>
      <c r="U147">
        <f>data!AC147*IF(data!AD147=1,1,0)+data!AE147*IF(data!AF147=1,1,0)</f>
        <v>0</v>
      </c>
      <c r="V147" t="b">
        <f>IF(data!AG147=1,1,IF(data!AG147=2,2,IF(data!AG147=3,3,IF(data!AG147=4,FALSE))))</f>
        <v>0</v>
      </c>
      <c r="W147" t="b">
        <f>IF(data!AH147=1,4,IF(data!AH147=2,5,IF(data!AH147=3,6,IF(data!AH147=4,7,FALSE))))</f>
        <v>0</v>
      </c>
      <c r="X147" t="b">
        <f>IF(data!AI147=1,4,IF(data!AI147=2,3,IF(data!AI147=3,2,IF(data!AI147=4,1,FALSE))))</f>
        <v>0</v>
      </c>
      <c r="Y147" t="b">
        <f>IF(data!AJ147=1,6,IF(data!AJ147=2,5,IF(data!AJ147=3,4,IF(data!AJ147=4,1,FALSE))))</f>
        <v>0</v>
      </c>
      <c r="Z147" t="b">
        <f>IF(data!AK147=1,4,IF(data!AK147=2,3,IF(data!AK147=3,2,IF(data!AK147=4,1,IF(data!AK147=5,2,FALSE)))))</f>
        <v>0</v>
      </c>
      <c r="AA147" t="b">
        <f>IF(data!AL147=1,6,IF(data!AL147=2,5,IF(data!AL147=3,4,IF(data!AL147=5,2,(IF(data!AL147=4,1,FALSE))))))</f>
        <v>0</v>
      </c>
    </row>
    <row r="148" spans="1:27" x14ac:dyDescent="0.15">
      <c r="A148" s="9" t="str">
        <f t="shared" si="25"/>
        <v>FALSE</v>
      </c>
      <c r="B148" s="9">
        <f t="shared" si="26"/>
        <v>7</v>
      </c>
      <c r="C148" s="11">
        <f t="shared" si="27"/>
        <v>0</v>
      </c>
      <c r="D148" s="11">
        <f t="shared" si="28"/>
        <v>0</v>
      </c>
      <c r="E148" s="9">
        <f t="shared" si="29"/>
        <v>7</v>
      </c>
      <c r="F148" s="11">
        <f t="shared" si="30"/>
        <v>0</v>
      </c>
      <c r="G148" s="13">
        <f t="shared" si="31"/>
        <v>0</v>
      </c>
      <c r="H148" s="19" t="str">
        <f t="shared" si="32"/>
        <v>GNDND</v>
      </c>
      <c r="I148" s="15" t="e">
        <f>VLOOKUP(H148,score!$A$1:$B$343,2,FALSE)</f>
        <v>#N/A</v>
      </c>
      <c r="J148" s="2" t="str">
        <f>IF(ISERROR(data!K148/(data!J148*4)),"",data!K148/(data!J148*4))</f>
        <v/>
      </c>
      <c r="K148" s="3">
        <f>IF(data!I148=3,8,0)</f>
        <v>0</v>
      </c>
      <c r="L148" s="7">
        <f t="shared" si="33"/>
        <v>0</v>
      </c>
      <c r="M148">
        <f>(data!M148+(data!N148/60))*data!L148</f>
        <v>0</v>
      </c>
      <c r="N148" t="b">
        <f>IF(data!O148=1,1,IF(data!O148=2,0.7,IF(data!O148=3,0.7,IF(data!O148=4,0.3,IF(data!O148=5,0,FALSE)))))</f>
        <v>0</v>
      </c>
      <c r="O148">
        <f t="shared" si="34"/>
        <v>0</v>
      </c>
      <c r="P148" s="5">
        <f>(data!P148+(data!Q148/60))*data!L148+(data!R148+(data!S148/60))*(7-data!L148)</f>
        <v>0</v>
      </c>
      <c r="Q148">
        <f>data!T148+data!U148/60*7</f>
        <v>0</v>
      </c>
      <c r="R148">
        <f>data!V148+data!W148/60*7</f>
        <v>0</v>
      </c>
      <c r="S148" s="5">
        <f>(data!Y148+data!Z148/60)*data!X148</f>
        <v>0</v>
      </c>
      <c r="T148">
        <f>data!AA148+data!AB148</f>
        <v>0</v>
      </c>
      <c r="U148">
        <f>data!AC148*IF(data!AD148=1,1,0)+data!AE148*IF(data!AF148=1,1,0)</f>
        <v>0</v>
      </c>
      <c r="V148" t="b">
        <f>IF(data!AG148=1,1,IF(data!AG148=2,2,IF(data!AG148=3,3,IF(data!AG148=4,FALSE))))</f>
        <v>0</v>
      </c>
      <c r="W148" t="b">
        <f>IF(data!AH148=1,4,IF(data!AH148=2,5,IF(data!AH148=3,6,IF(data!AH148=4,7,FALSE))))</f>
        <v>0</v>
      </c>
      <c r="X148" t="b">
        <f>IF(data!AI148=1,4,IF(data!AI148=2,3,IF(data!AI148=3,2,IF(data!AI148=4,1,FALSE))))</f>
        <v>0</v>
      </c>
      <c r="Y148" t="b">
        <f>IF(data!AJ148=1,6,IF(data!AJ148=2,5,IF(data!AJ148=3,4,IF(data!AJ148=4,1,FALSE))))</f>
        <v>0</v>
      </c>
      <c r="Z148" t="b">
        <f>IF(data!AK148=1,4,IF(data!AK148=2,3,IF(data!AK148=3,2,IF(data!AK148=4,1,IF(data!AK148=5,2,FALSE)))))</f>
        <v>0</v>
      </c>
      <c r="AA148" t="b">
        <f>IF(data!AL148=1,6,IF(data!AL148=2,5,IF(data!AL148=3,4,IF(data!AL148=5,2,(IF(data!AL148=4,1,FALSE))))))</f>
        <v>0</v>
      </c>
    </row>
    <row r="149" spans="1:27" x14ac:dyDescent="0.15">
      <c r="A149" s="9" t="str">
        <f t="shared" si="25"/>
        <v>FALSE</v>
      </c>
      <c r="B149" s="9">
        <f t="shared" si="26"/>
        <v>7</v>
      </c>
      <c r="C149" s="11">
        <f t="shared" si="27"/>
        <v>0</v>
      </c>
      <c r="D149" s="11">
        <f t="shared" si="28"/>
        <v>0</v>
      </c>
      <c r="E149" s="9">
        <f t="shared" si="29"/>
        <v>7</v>
      </c>
      <c r="F149" s="11">
        <f t="shared" si="30"/>
        <v>0</v>
      </c>
      <c r="G149" s="13">
        <f t="shared" si="31"/>
        <v>0</v>
      </c>
      <c r="H149" s="19" t="str">
        <f t="shared" si="32"/>
        <v>GNDND</v>
      </c>
      <c r="I149" s="15" t="e">
        <f>VLOOKUP(H149,score!$A$1:$B$343,2,FALSE)</f>
        <v>#N/A</v>
      </c>
      <c r="J149" s="2" t="str">
        <f>IF(ISERROR(data!K149/(data!J149*4)),"",data!K149/(data!J149*4))</f>
        <v/>
      </c>
      <c r="K149" s="3">
        <f>IF(data!I149=3,8,0)</f>
        <v>0</v>
      </c>
      <c r="L149" s="7">
        <f t="shared" si="33"/>
        <v>0</v>
      </c>
      <c r="M149">
        <f>(data!M149+(data!N149/60))*data!L149</f>
        <v>0</v>
      </c>
      <c r="N149" t="b">
        <f>IF(data!O149=1,1,IF(data!O149=2,0.7,IF(data!O149=3,0.7,IF(data!O149=4,0.3,IF(data!O149=5,0,FALSE)))))</f>
        <v>0</v>
      </c>
      <c r="O149">
        <f t="shared" si="34"/>
        <v>0</v>
      </c>
      <c r="P149" s="5">
        <f>(data!P149+(data!Q149/60))*data!L149+(data!R149+(data!S149/60))*(7-data!L149)</f>
        <v>0</v>
      </c>
      <c r="Q149">
        <f>data!T149+data!U149/60*7</f>
        <v>0</v>
      </c>
      <c r="R149">
        <f>data!V149+data!W149/60*7</f>
        <v>0</v>
      </c>
      <c r="S149" s="5">
        <f>(data!Y149+data!Z149/60)*data!X149</f>
        <v>0</v>
      </c>
      <c r="T149">
        <f>data!AA149+data!AB149</f>
        <v>0</v>
      </c>
      <c r="U149">
        <f>data!AC149*IF(data!AD149=1,1,0)+data!AE149*IF(data!AF149=1,1,0)</f>
        <v>0</v>
      </c>
      <c r="V149" t="b">
        <f>IF(data!AG149=1,1,IF(data!AG149=2,2,IF(data!AG149=3,3,IF(data!AG149=4,FALSE))))</f>
        <v>0</v>
      </c>
      <c r="W149" t="b">
        <f>IF(data!AH149=1,4,IF(data!AH149=2,5,IF(data!AH149=3,6,IF(data!AH149=4,7,FALSE))))</f>
        <v>0</v>
      </c>
      <c r="X149" t="b">
        <f>IF(data!AI149=1,4,IF(data!AI149=2,3,IF(data!AI149=3,2,IF(data!AI149=4,1,FALSE))))</f>
        <v>0</v>
      </c>
      <c r="Y149" t="b">
        <f>IF(data!AJ149=1,6,IF(data!AJ149=2,5,IF(data!AJ149=3,4,IF(data!AJ149=4,1,FALSE))))</f>
        <v>0</v>
      </c>
      <c r="Z149" t="b">
        <f>IF(data!AK149=1,4,IF(data!AK149=2,3,IF(data!AK149=3,2,IF(data!AK149=4,1,IF(data!AK149=5,2,FALSE)))))</f>
        <v>0</v>
      </c>
      <c r="AA149" t="b">
        <f>IF(data!AL149=1,6,IF(data!AL149=2,5,IF(data!AL149=3,4,IF(data!AL149=5,2,(IF(data!AL149=4,1,FALSE))))))</f>
        <v>0</v>
      </c>
    </row>
    <row r="150" spans="1:27" x14ac:dyDescent="0.15">
      <c r="A150" s="9" t="str">
        <f t="shared" si="25"/>
        <v>FALSE</v>
      </c>
      <c r="B150" s="9">
        <f t="shared" si="26"/>
        <v>7</v>
      </c>
      <c r="C150" s="11">
        <f t="shared" si="27"/>
        <v>0</v>
      </c>
      <c r="D150" s="11">
        <f t="shared" si="28"/>
        <v>0</v>
      </c>
      <c r="E150" s="9">
        <f t="shared" si="29"/>
        <v>7</v>
      </c>
      <c r="F150" s="11">
        <f t="shared" si="30"/>
        <v>0</v>
      </c>
      <c r="G150" s="13">
        <f t="shared" si="31"/>
        <v>0</v>
      </c>
      <c r="H150" s="19" t="str">
        <f t="shared" si="32"/>
        <v>GNDND</v>
      </c>
      <c r="I150" s="15" t="e">
        <f>VLOOKUP(H150,score!$A$1:$B$343,2,FALSE)</f>
        <v>#N/A</v>
      </c>
      <c r="J150" s="2" t="str">
        <f>IF(ISERROR(data!K150/(data!J150*4)),"",data!K150/(data!J150*4))</f>
        <v/>
      </c>
      <c r="K150" s="3">
        <f>IF(data!I150=3,8,0)</f>
        <v>0</v>
      </c>
      <c r="L150" s="7">
        <f t="shared" si="33"/>
        <v>0</v>
      </c>
      <c r="M150">
        <f>(data!M150+(data!N150/60))*data!L150</f>
        <v>0</v>
      </c>
      <c r="N150" t="b">
        <f>IF(data!O150=1,1,IF(data!O150=2,0.7,IF(data!O150=3,0.7,IF(data!O150=4,0.3,IF(data!O150=5,0,FALSE)))))</f>
        <v>0</v>
      </c>
      <c r="O150">
        <f t="shared" si="34"/>
        <v>0</v>
      </c>
      <c r="P150" s="5">
        <f>(data!P150+(data!Q150/60))*data!L150+(data!R150+(data!S150/60))*(7-data!L150)</f>
        <v>0</v>
      </c>
      <c r="Q150">
        <f>data!T150+data!U150/60*7</f>
        <v>0</v>
      </c>
      <c r="R150">
        <f>data!V150+data!W150/60*7</f>
        <v>0</v>
      </c>
      <c r="S150" s="5">
        <f>(data!Y150+data!Z150/60)*data!X150</f>
        <v>0</v>
      </c>
      <c r="T150">
        <f>data!AA150+data!AB150</f>
        <v>0</v>
      </c>
      <c r="U150">
        <f>data!AC150*IF(data!AD150=1,1,0)+data!AE150*IF(data!AF150=1,1,0)</f>
        <v>0</v>
      </c>
      <c r="V150" t="b">
        <f>IF(data!AG150=1,1,IF(data!AG150=2,2,IF(data!AG150=3,3,IF(data!AG150=4,FALSE))))</f>
        <v>0</v>
      </c>
      <c r="W150" t="b">
        <f>IF(data!AH150=1,4,IF(data!AH150=2,5,IF(data!AH150=3,6,IF(data!AH150=4,7,FALSE))))</f>
        <v>0</v>
      </c>
      <c r="X150" t="b">
        <f>IF(data!AI150=1,4,IF(data!AI150=2,3,IF(data!AI150=3,2,IF(data!AI150=4,1,FALSE))))</f>
        <v>0</v>
      </c>
      <c r="Y150" t="b">
        <f>IF(data!AJ150=1,6,IF(data!AJ150=2,5,IF(data!AJ150=3,4,IF(data!AJ150=4,1,FALSE))))</f>
        <v>0</v>
      </c>
      <c r="Z150" t="b">
        <f>IF(data!AK150=1,4,IF(data!AK150=2,3,IF(data!AK150=3,2,IF(data!AK150=4,1,IF(data!AK150=5,2,FALSE)))))</f>
        <v>0</v>
      </c>
      <c r="AA150" t="b">
        <f>IF(data!AL150=1,6,IF(data!AL150=2,5,IF(data!AL150=3,4,IF(data!AL150=5,2,(IF(data!AL150=4,1,FALSE))))))</f>
        <v>0</v>
      </c>
    </row>
    <row r="151" spans="1:27" x14ac:dyDescent="0.15">
      <c r="A151" s="9" t="str">
        <f t="shared" si="25"/>
        <v>FALSE</v>
      </c>
      <c r="B151" s="9">
        <f t="shared" si="26"/>
        <v>7</v>
      </c>
      <c r="C151" s="11">
        <f t="shared" si="27"/>
        <v>0</v>
      </c>
      <c r="D151" s="11">
        <f t="shared" si="28"/>
        <v>0</v>
      </c>
      <c r="E151" s="9">
        <f t="shared" si="29"/>
        <v>7</v>
      </c>
      <c r="F151" s="11">
        <f t="shared" si="30"/>
        <v>0</v>
      </c>
      <c r="G151" s="13">
        <f t="shared" si="31"/>
        <v>0</v>
      </c>
      <c r="H151" s="19" t="str">
        <f t="shared" si="32"/>
        <v>GNDND</v>
      </c>
      <c r="I151" s="15" t="e">
        <f>VLOOKUP(H151,score!$A$1:$B$343,2,FALSE)</f>
        <v>#N/A</v>
      </c>
      <c r="J151" s="2" t="str">
        <f>IF(ISERROR(data!K151/(data!J151*4)),"",data!K151/(data!J151*4))</f>
        <v/>
      </c>
      <c r="K151" s="3">
        <f>IF(data!I151=3,8,0)</f>
        <v>0</v>
      </c>
      <c r="L151" s="7">
        <f t="shared" si="33"/>
        <v>0</v>
      </c>
      <c r="M151">
        <f>(data!M151+(data!N151/60))*data!L151</f>
        <v>0</v>
      </c>
      <c r="N151" t="b">
        <f>IF(data!O151=1,1,IF(data!O151=2,0.7,IF(data!O151=3,0.7,IF(data!O151=4,0.3,IF(data!O151=5,0,FALSE)))))</f>
        <v>0</v>
      </c>
      <c r="O151">
        <f t="shared" si="34"/>
        <v>0</v>
      </c>
      <c r="P151" s="5">
        <f>(data!P151+(data!Q151/60))*data!L151+(data!R151+(data!S151/60))*(7-data!L151)</f>
        <v>0</v>
      </c>
      <c r="Q151">
        <f>data!T151+data!U151/60*7</f>
        <v>0</v>
      </c>
      <c r="R151">
        <f>data!V151+data!W151/60*7</f>
        <v>0</v>
      </c>
      <c r="S151" s="5">
        <f>(data!Y151+data!Z151/60)*data!X151</f>
        <v>0</v>
      </c>
      <c r="T151">
        <f>data!AA151+data!AB151</f>
        <v>0</v>
      </c>
      <c r="U151">
        <f>data!AC151*IF(data!AD151=1,1,0)+data!AE151*IF(data!AF151=1,1,0)</f>
        <v>0</v>
      </c>
      <c r="V151" t="b">
        <f>IF(data!AG151=1,1,IF(data!AG151=2,2,IF(data!AG151=3,3,IF(data!AG151=4,FALSE))))</f>
        <v>0</v>
      </c>
      <c r="W151" t="b">
        <f>IF(data!AH151=1,4,IF(data!AH151=2,5,IF(data!AH151=3,6,IF(data!AH151=4,7,FALSE))))</f>
        <v>0</v>
      </c>
      <c r="X151" t="b">
        <f>IF(data!AI151=1,4,IF(data!AI151=2,3,IF(data!AI151=3,2,IF(data!AI151=4,1,FALSE))))</f>
        <v>0</v>
      </c>
      <c r="Y151" t="b">
        <f>IF(data!AJ151=1,6,IF(data!AJ151=2,5,IF(data!AJ151=3,4,IF(data!AJ151=4,1,FALSE))))</f>
        <v>0</v>
      </c>
      <c r="Z151" t="b">
        <f>IF(data!AK151=1,4,IF(data!AK151=2,3,IF(data!AK151=3,2,IF(data!AK151=4,1,IF(data!AK151=5,2,FALSE)))))</f>
        <v>0</v>
      </c>
      <c r="AA151" t="b">
        <f>IF(data!AL151=1,6,IF(data!AL151=2,5,IF(data!AL151=3,4,IF(data!AL151=5,2,(IF(data!AL151=4,1,FALSE))))))</f>
        <v>0</v>
      </c>
    </row>
    <row r="152" spans="1:27" x14ac:dyDescent="0.15">
      <c r="A152" s="9" t="str">
        <f t="shared" si="25"/>
        <v>FALSE</v>
      </c>
      <c r="B152" s="9">
        <f t="shared" si="26"/>
        <v>7</v>
      </c>
      <c r="C152" s="11">
        <f t="shared" si="27"/>
        <v>0</v>
      </c>
      <c r="D152" s="11">
        <f t="shared" si="28"/>
        <v>0</v>
      </c>
      <c r="E152" s="9">
        <f t="shared" si="29"/>
        <v>7</v>
      </c>
      <c r="F152" s="11">
        <f t="shared" si="30"/>
        <v>0</v>
      </c>
      <c r="G152" s="13">
        <f t="shared" si="31"/>
        <v>0</v>
      </c>
      <c r="H152" s="19" t="str">
        <f t="shared" si="32"/>
        <v>GNDND</v>
      </c>
      <c r="I152" s="15" t="e">
        <f>VLOOKUP(H152,score!$A$1:$B$343,2,FALSE)</f>
        <v>#N/A</v>
      </c>
      <c r="J152" s="2" t="str">
        <f>IF(ISERROR(data!K152/(data!J152*4)),"",data!K152/(data!J152*4))</f>
        <v/>
      </c>
      <c r="K152" s="3">
        <f>IF(data!I152=3,8,0)</f>
        <v>0</v>
      </c>
      <c r="L152" s="7">
        <f t="shared" si="33"/>
        <v>0</v>
      </c>
      <c r="M152">
        <f>(data!M152+(data!N152/60))*data!L152</f>
        <v>0</v>
      </c>
      <c r="N152" t="b">
        <f>IF(data!O152=1,1,IF(data!O152=2,0.7,IF(data!O152=3,0.7,IF(data!O152=4,0.3,IF(data!O152=5,0,FALSE)))))</f>
        <v>0</v>
      </c>
      <c r="O152">
        <f t="shared" si="34"/>
        <v>0</v>
      </c>
      <c r="P152" s="5">
        <f>(data!P152+(data!Q152/60))*data!L152+(data!R152+(data!S152/60))*(7-data!L152)</f>
        <v>0</v>
      </c>
      <c r="Q152">
        <f>data!T152+data!U152/60*7</f>
        <v>0</v>
      </c>
      <c r="R152">
        <f>data!V152+data!W152/60*7</f>
        <v>0</v>
      </c>
      <c r="S152" s="5">
        <f>(data!Y152+data!Z152/60)*data!X152</f>
        <v>0</v>
      </c>
      <c r="T152">
        <f>data!AA152+data!AB152</f>
        <v>0</v>
      </c>
      <c r="U152">
        <f>data!AC152*IF(data!AD152=1,1,0)+data!AE152*IF(data!AF152=1,1,0)</f>
        <v>0</v>
      </c>
      <c r="V152" t="b">
        <f>IF(data!AG152=1,1,IF(data!AG152=2,2,IF(data!AG152=3,3,IF(data!AG152=4,FALSE))))</f>
        <v>0</v>
      </c>
      <c r="W152" t="b">
        <f>IF(data!AH152=1,4,IF(data!AH152=2,5,IF(data!AH152=3,6,IF(data!AH152=4,7,FALSE))))</f>
        <v>0</v>
      </c>
      <c r="X152" t="b">
        <f>IF(data!AI152=1,4,IF(data!AI152=2,3,IF(data!AI152=3,2,IF(data!AI152=4,1,FALSE))))</f>
        <v>0</v>
      </c>
      <c r="Y152" t="b">
        <f>IF(data!AJ152=1,6,IF(data!AJ152=2,5,IF(data!AJ152=3,4,IF(data!AJ152=4,1,FALSE))))</f>
        <v>0</v>
      </c>
      <c r="Z152" t="b">
        <f>IF(data!AK152=1,4,IF(data!AK152=2,3,IF(data!AK152=3,2,IF(data!AK152=4,1,IF(data!AK152=5,2,FALSE)))))</f>
        <v>0</v>
      </c>
      <c r="AA152" t="b">
        <f>IF(data!AL152=1,6,IF(data!AL152=2,5,IF(data!AL152=3,4,IF(data!AL152=5,2,(IF(data!AL152=4,1,FALSE))))))</f>
        <v>0</v>
      </c>
    </row>
    <row r="153" spans="1:27" x14ac:dyDescent="0.15">
      <c r="A153" s="9" t="str">
        <f t="shared" si="25"/>
        <v>FALSE</v>
      </c>
      <c r="B153" s="9">
        <f t="shared" si="26"/>
        <v>7</v>
      </c>
      <c r="C153" s="11">
        <f t="shared" si="27"/>
        <v>0</v>
      </c>
      <c r="D153" s="11">
        <f t="shared" si="28"/>
        <v>0</v>
      </c>
      <c r="E153" s="9">
        <f t="shared" si="29"/>
        <v>7</v>
      </c>
      <c r="F153" s="11">
        <f t="shared" si="30"/>
        <v>0</v>
      </c>
      <c r="G153" s="13">
        <f t="shared" si="31"/>
        <v>0</v>
      </c>
      <c r="H153" s="19" t="str">
        <f t="shared" si="32"/>
        <v>GNDND</v>
      </c>
      <c r="I153" s="15" t="e">
        <f>VLOOKUP(H153,score!$A$1:$B$343,2,FALSE)</f>
        <v>#N/A</v>
      </c>
      <c r="J153" s="2" t="str">
        <f>IF(ISERROR(data!K153/(data!J153*4)),"",data!K153/(data!J153*4))</f>
        <v/>
      </c>
      <c r="K153" s="3">
        <f>IF(data!I153=3,8,0)</f>
        <v>0</v>
      </c>
      <c r="L153" s="7">
        <f t="shared" si="33"/>
        <v>0</v>
      </c>
      <c r="M153">
        <f>(data!M153+(data!N153/60))*data!L153</f>
        <v>0</v>
      </c>
      <c r="N153" t="b">
        <f>IF(data!O153=1,1,IF(data!O153=2,0.7,IF(data!O153=3,0.7,IF(data!O153=4,0.3,IF(data!O153=5,0,FALSE)))))</f>
        <v>0</v>
      </c>
      <c r="O153">
        <f t="shared" si="34"/>
        <v>0</v>
      </c>
      <c r="P153" s="5">
        <f>(data!P153+(data!Q153/60))*data!L153+(data!R153+(data!S153/60))*(7-data!L153)</f>
        <v>0</v>
      </c>
      <c r="Q153">
        <f>data!T153+data!U153/60*7</f>
        <v>0</v>
      </c>
      <c r="R153">
        <f>data!V153+data!W153/60*7</f>
        <v>0</v>
      </c>
      <c r="S153" s="5">
        <f>(data!Y153+data!Z153/60)*data!X153</f>
        <v>0</v>
      </c>
      <c r="T153">
        <f>data!AA153+data!AB153</f>
        <v>0</v>
      </c>
      <c r="U153">
        <f>data!AC153*IF(data!AD153=1,1,0)+data!AE153*IF(data!AF153=1,1,0)</f>
        <v>0</v>
      </c>
      <c r="V153" t="b">
        <f>IF(data!AG153=1,1,IF(data!AG153=2,2,IF(data!AG153=3,3,IF(data!AG153=4,FALSE))))</f>
        <v>0</v>
      </c>
      <c r="W153" t="b">
        <f>IF(data!AH153=1,4,IF(data!AH153=2,5,IF(data!AH153=3,6,IF(data!AH153=4,7,FALSE))))</f>
        <v>0</v>
      </c>
      <c r="X153" t="b">
        <f>IF(data!AI153=1,4,IF(data!AI153=2,3,IF(data!AI153=3,2,IF(data!AI153=4,1,FALSE))))</f>
        <v>0</v>
      </c>
      <c r="Y153" t="b">
        <f>IF(data!AJ153=1,6,IF(data!AJ153=2,5,IF(data!AJ153=3,4,IF(data!AJ153=4,1,FALSE))))</f>
        <v>0</v>
      </c>
      <c r="Z153" t="b">
        <f>IF(data!AK153=1,4,IF(data!AK153=2,3,IF(data!AK153=3,2,IF(data!AK153=4,1,IF(data!AK153=5,2,FALSE)))))</f>
        <v>0</v>
      </c>
      <c r="AA153" t="b">
        <f>IF(data!AL153=1,6,IF(data!AL153=2,5,IF(data!AL153=3,4,IF(data!AL153=5,2,(IF(data!AL153=4,1,FALSE))))))</f>
        <v>0</v>
      </c>
    </row>
    <row r="154" spans="1:27" x14ac:dyDescent="0.15">
      <c r="A154" s="9" t="str">
        <f t="shared" si="25"/>
        <v>FALSE</v>
      </c>
      <c r="B154" s="9">
        <f t="shared" si="26"/>
        <v>7</v>
      </c>
      <c r="C154" s="11">
        <f t="shared" si="27"/>
        <v>0</v>
      </c>
      <c r="D154" s="11">
        <f t="shared" si="28"/>
        <v>0</v>
      </c>
      <c r="E154" s="9">
        <f t="shared" si="29"/>
        <v>7</v>
      </c>
      <c r="F154" s="11">
        <f t="shared" si="30"/>
        <v>0</v>
      </c>
      <c r="G154" s="13">
        <f t="shared" si="31"/>
        <v>0</v>
      </c>
      <c r="H154" s="19" t="str">
        <f t="shared" si="32"/>
        <v>GNDND</v>
      </c>
      <c r="I154" s="15" t="e">
        <f>VLOOKUP(H154,score!$A$1:$B$343,2,FALSE)</f>
        <v>#N/A</v>
      </c>
      <c r="J154" s="2" t="str">
        <f>IF(ISERROR(data!K154/(data!J154*4)),"",data!K154/(data!J154*4))</f>
        <v/>
      </c>
      <c r="K154" s="3">
        <f>IF(data!I154=3,8,0)</f>
        <v>0</v>
      </c>
      <c r="L154" s="7">
        <f t="shared" si="33"/>
        <v>0</v>
      </c>
      <c r="M154">
        <f>(data!M154+(data!N154/60))*data!L154</f>
        <v>0</v>
      </c>
      <c r="N154" t="b">
        <f>IF(data!O154=1,1,IF(data!O154=2,0.7,IF(data!O154=3,0.7,IF(data!O154=4,0.3,IF(data!O154=5,0,FALSE)))))</f>
        <v>0</v>
      </c>
      <c r="O154">
        <f t="shared" si="34"/>
        <v>0</v>
      </c>
      <c r="P154" s="5">
        <f>(data!P154+(data!Q154/60))*data!L154+(data!R154+(data!S154/60))*(7-data!L154)</f>
        <v>0</v>
      </c>
      <c r="Q154">
        <f>data!T154+data!U154/60*7</f>
        <v>0</v>
      </c>
      <c r="R154">
        <f>data!V154+data!W154/60*7</f>
        <v>0</v>
      </c>
      <c r="S154" s="5">
        <f>(data!Y154+data!Z154/60)*data!X154</f>
        <v>0</v>
      </c>
      <c r="T154">
        <f>data!AA154+data!AB154</f>
        <v>0</v>
      </c>
      <c r="U154">
        <f>data!AC154*IF(data!AD154=1,1,0)+data!AE154*IF(data!AF154=1,1,0)</f>
        <v>0</v>
      </c>
      <c r="V154" t="b">
        <f>IF(data!AG154=1,1,IF(data!AG154=2,2,IF(data!AG154=3,3,IF(data!AG154=4,FALSE))))</f>
        <v>0</v>
      </c>
      <c r="W154" t="b">
        <f>IF(data!AH154=1,4,IF(data!AH154=2,5,IF(data!AH154=3,6,IF(data!AH154=4,7,FALSE))))</f>
        <v>0</v>
      </c>
      <c r="X154" t="b">
        <f>IF(data!AI154=1,4,IF(data!AI154=2,3,IF(data!AI154=3,2,IF(data!AI154=4,1,FALSE))))</f>
        <v>0</v>
      </c>
      <c r="Y154" t="b">
        <f>IF(data!AJ154=1,6,IF(data!AJ154=2,5,IF(data!AJ154=3,4,IF(data!AJ154=4,1,FALSE))))</f>
        <v>0</v>
      </c>
      <c r="Z154" t="b">
        <f>IF(data!AK154=1,4,IF(data!AK154=2,3,IF(data!AK154=3,2,IF(data!AK154=4,1,IF(data!AK154=5,2,FALSE)))))</f>
        <v>0</v>
      </c>
      <c r="AA154" t="b">
        <f>IF(data!AL154=1,6,IF(data!AL154=2,5,IF(data!AL154=3,4,IF(data!AL154=5,2,(IF(data!AL154=4,1,FALSE))))))</f>
        <v>0</v>
      </c>
    </row>
    <row r="155" spans="1:27" x14ac:dyDescent="0.15">
      <c r="A155" s="9" t="str">
        <f t="shared" si="25"/>
        <v>FALSE</v>
      </c>
      <c r="B155" s="9">
        <f t="shared" si="26"/>
        <v>7</v>
      </c>
      <c r="C155" s="11">
        <f t="shared" si="27"/>
        <v>0</v>
      </c>
      <c r="D155" s="11">
        <f t="shared" si="28"/>
        <v>0</v>
      </c>
      <c r="E155" s="9">
        <f t="shared" si="29"/>
        <v>7</v>
      </c>
      <c r="F155" s="11">
        <f t="shared" si="30"/>
        <v>0</v>
      </c>
      <c r="G155" s="13">
        <f t="shared" si="31"/>
        <v>0</v>
      </c>
      <c r="H155" s="19" t="str">
        <f t="shared" si="32"/>
        <v>GNDND</v>
      </c>
      <c r="I155" s="15" t="e">
        <f>VLOOKUP(H155,score!$A$1:$B$343,2,FALSE)</f>
        <v>#N/A</v>
      </c>
      <c r="J155" s="2" t="str">
        <f>IF(ISERROR(data!K155/(data!J155*4)),"",data!K155/(data!J155*4))</f>
        <v/>
      </c>
      <c r="K155" s="3">
        <f>IF(data!I155=3,8,0)</f>
        <v>0</v>
      </c>
      <c r="L155" s="7">
        <f t="shared" si="33"/>
        <v>0</v>
      </c>
      <c r="M155">
        <f>(data!M155+(data!N155/60))*data!L155</f>
        <v>0</v>
      </c>
      <c r="N155" t="b">
        <f>IF(data!O155=1,1,IF(data!O155=2,0.7,IF(data!O155=3,0.7,IF(data!O155=4,0.3,IF(data!O155=5,0,FALSE)))))</f>
        <v>0</v>
      </c>
      <c r="O155">
        <f t="shared" si="34"/>
        <v>0</v>
      </c>
      <c r="P155" s="5">
        <f>(data!P155+(data!Q155/60))*data!L155+(data!R155+(data!S155/60))*(7-data!L155)</f>
        <v>0</v>
      </c>
      <c r="Q155">
        <f>data!T155+data!U155/60*7</f>
        <v>0</v>
      </c>
      <c r="R155">
        <f>data!V155+data!W155/60*7</f>
        <v>0</v>
      </c>
      <c r="S155" s="5">
        <f>(data!Y155+data!Z155/60)*data!X155</f>
        <v>0</v>
      </c>
      <c r="T155">
        <f>data!AA155+data!AB155</f>
        <v>0</v>
      </c>
      <c r="U155">
        <f>data!AC155*IF(data!AD155=1,1,0)+data!AE155*IF(data!AF155=1,1,0)</f>
        <v>0</v>
      </c>
      <c r="V155" t="b">
        <f>IF(data!AG155=1,1,IF(data!AG155=2,2,IF(data!AG155=3,3,IF(data!AG155=4,FALSE))))</f>
        <v>0</v>
      </c>
      <c r="W155" t="b">
        <f>IF(data!AH155=1,4,IF(data!AH155=2,5,IF(data!AH155=3,6,IF(data!AH155=4,7,FALSE))))</f>
        <v>0</v>
      </c>
      <c r="X155" t="b">
        <f>IF(data!AI155=1,4,IF(data!AI155=2,3,IF(data!AI155=3,2,IF(data!AI155=4,1,FALSE))))</f>
        <v>0</v>
      </c>
      <c r="Y155" t="b">
        <f>IF(data!AJ155=1,6,IF(data!AJ155=2,5,IF(data!AJ155=3,4,IF(data!AJ155=4,1,FALSE))))</f>
        <v>0</v>
      </c>
      <c r="Z155" t="b">
        <f>IF(data!AK155=1,4,IF(data!AK155=2,3,IF(data!AK155=3,2,IF(data!AK155=4,1,IF(data!AK155=5,2,FALSE)))))</f>
        <v>0</v>
      </c>
      <c r="AA155" t="b">
        <f>IF(data!AL155=1,6,IF(data!AL155=2,5,IF(data!AL155=3,4,IF(data!AL155=5,2,(IF(data!AL155=4,1,FALSE))))))</f>
        <v>0</v>
      </c>
    </row>
    <row r="156" spans="1:27" x14ac:dyDescent="0.15">
      <c r="A156" s="9" t="str">
        <f t="shared" si="25"/>
        <v>FALSE</v>
      </c>
      <c r="B156" s="9">
        <f t="shared" si="26"/>
        <v>7</v>
      </c>
      <c r="C156" s="11">
        <f t="shared" si="27"/>
        <v>0</v>
      </c>
      <c r="D156" s="11">
        <f t="shared" si="28"/>
        <v>0</v>
      </c>
      <c r="E156" s="9">
        <f t="shared" si="29"/>
        <v>7</v>
      </c>
      <c r="F156" s="11">
        <f t="shared" si="30"/>
        <v>0</v>
      </c>
      <c r="G156" s="13">
        <f t="shared" si="31"/>
        <v>0</v>
      </c>
      <c r="H156" s="19" t="str">
        <f t="shared" si="32"/>
        <v>GNDND</v>
      </c>
      <c r="I156" s="15" t="e">
        <f>VLOOKUP(H156,score!$A$1:$B$343,2,FALSE)</f>
        <v>#N/A</v>
      </c>
      <c r="J156" s="2" t="str">
        <f>IF(ISERROR(data!K156/(data!J156*4)),"",data!K156/(data!J156*4))</f>
        <v/>
      </c>
      <c r="K156" s="3">
        <f>IF(data!I156=3,8,0)</f>
        <v>0</v>
      </c>
      <c r="L156" s="7">
        <f t="shared" si="33"/>
        <v>0</v>
      </c>
      <c r="M156">
        <f>(data!M156+(data!N156/60))*data!L156</f>
        <v>0</v>
      </c>
      <c r="N156" t="b">
        <f>IF(data!O156=1,1,IF(data!O156=2,0.7,IF(data!O156=3,0.7,IF(data!O156=4,0.3,IF(data!O156=5,0,FALSE)))))</f>
        <v>0</v>
      </c>
      <c r="O156">
        <f t="shared" si="34"/>
        <v>0</v>
      </c>
      <c r="P156" s="5">
        <f>(data!P156+(data!Q156/60))*data!L156+(data!R156+(data!S156/60))*(7-data!L156)</f>
        <v>0</v>
      </c>
      <c r="Q156">
        <f>data!T156+data!U156/60*7</f>
        <v>0</v>
      </c>
      <c r="R156">
        <f>data!V156+data!W156/60*7</f>
        <v>0</v>
      </c>
      <c r="S156" s="5">
        <f>(data!Y156+data!Z156/60)*data!X156</f>
        <v>0</v>
      </c>
      <c r="T156">
        <f>data!AA156+data!AB156</f>
        <v>0</v>
      </c>
      <c r="U156">
        <f>data!AC156*IF(data!AD156=1,1,0)+data!AE156*IF(data!AF156=1,1,0)</f>
        <v>0</v>
      </c>
      <c r="V156" t="b">
        <f>IF(data!AG156=1,1,IF(data!AG156=2,2,IF(data!AG156=3,3,IF(data!AG156=4,FALSE))))</f>
        <v>0</v>
      </c>
      <c r="W156" t="b">
        <f>IF(data!AH156=1,4,IF(data!AH156=2,5,IF(data!AH156=3,6,IF(data!AH156=4,7,FALSE))))</f>
        <v>0</v>
      </c>
      <c r="X156" t="b">
        <f>IF(data!AI156=1,4,IF(data!AI156=2,3,IF(data!AI156=3,2,IF(data!AI156=4,1,FALSE))))</f>
        <v>0</v>
      </c>
      <c r="Y156" t="b">
        <f>IF(data!AJ156=1,6,IF(data!AJ156=2,5,IF(data!AJ156=3,4,IF(data!AJ156=4,1,FALSE))))</f>
        <v>0</v>
      </c>
      <c r="Z156" t="b">
        <f>IF(data!AK156=1,4,IF(data!AK156=2,3,IF(data!AK156=3,2,IF(data!AK156=4,1,IF(data!AK156=5,2,FALSE)))))</f>
        <v>0</v>
      </c>
      <c r="AA156" t="b">
        <f>IF(data!AL156=1,6,IF(data!AL156=2,5,IF(data!AL156=3,4,IF(data!AL156=5,2,(IF(data!AL156=4,1,FALSE))))))</f>
        <v>0</v>
      </c>
    </row>
    <row r="157" spans="1:27" x14ac:dyDescent="0.15">
      <c r="A157" s="9" t="str">
        <f t="shared" si="25"/>
        <v>FALSE</v>
      </c>
      <c r="B157" s="9">
        <f t="shared" si="26"/>
        <v>7</v>
      </c>
      <c r="C157" s="11">
        <f t="shared" si="27"/>
        <v>0</v>
      </c>
      <c r="D157" s="11">
        <f t="shared" si="28"/>
        <v>0</v>
      </c>
      <c r="E157" s="9">
        <f t="shared" si="29"/>
        <v>7</v>
      </c>
      <c r="F157" s="11">
        <f t="shared" si="30"/>
        <v>0</v>
      </c>
      <c r="G157" s="13">
        <f t="shared" si="31"/>
        <v>0</v>
      </c>
      <c r="H157" s="19" t="str">
        <f t="shared" si="32"/>
        <v>GNDND</v>
      </c>
      <c r="I157" s="15" t="e">
        <f>VLOOKUP(H157,score!$A$1:$B$343,2,FALSE)</f>
        <v>#N/A</v>
      </c>
      <c r="J157" s="2" t="str">
        <f>IF(ISERROR(data!K157/(data!J157*4)),"",data!K157/(data!J157*4))</f>
        <v/>
      </c>
      <c r="K157" s="3">
        <f>IF(data!I157=3,8,0)</f>
        <v>0</v>
      </c>
      <c r="L157" s="7">
        <f t="shared" si="33"/>
        <v>0</v>
      </c>
      <c r="M157">
        <f>(data!M157+(data!N157/60))*data!L157</f>
        <v>0</v>
      </c>
      <c r="N157" t="b">
        <f>IF(data!O157=1,1,IF(data!O157=2,0.7,IF(data!O157=3,0.7,IF(data!O157=4,0.3,IF(data!O157=5,0,FALSE)))))</f>
        <v>0</v>
      </c>
      <c r="O157">
        <f t="shared" si="34"/>
        <v>0</v>
      </c>
      <c r="P157" s="5">
        <f>(data!P157+(data!Q157/60))*data!L157+(data!R157+(data!S157/60))*(7-data!L157)</f>
        <v>0</v>
      </c>
      <c r="Q157">
        <f>data!T157+data!U157/60*7</f>
        <v>0</v>
      </c>
      <c r="R157">
        <f>data!V157+data!W157/60*7</f>
        <v>0</v>
      </c>
      <c r="S157" s="5">
        <f>(data!Y157+data!Z157/60)*data!X157</f>
        <v>0</v>
      </c>
      <c r="T157">
        <f>data!AA157+data!AB157</f>
        <v>0</v>
      </c>
      <c r="U157">
        <f>data!AC157*IF(data!AD157=1,1,0)+data!AE157*IF(data!AF157=1,1,0)</f>
        <v>0</v>
      </c>
      <c r="V157" t="b">
        <f>IF(data!AG157=1,1,IF(data!AG157=2,2,IF(data!AG157=3,3,IF(data!AG157=4,FALSE))))</f>
        <v>0</v>
      </c>
      <c r="W157" t="b">
        <f>IF(data!AH157=1,4,IF(data!AH157=2,5,IF(data!AH157=3,6,IF(data!AH157=4,7,FALSE))))</f>
        <v>0</v>
      </c>
      <c r="X157" t="b">
        <f>IF(data!AI157=1,4,IF(data!AI157=2,3,IF(data!AI157=3,2,IF(data!AI157=4,1,FALSE))))</f>
        <v>0</v>
      </c>
      <c r="Y157" t="b">
        <f>IF(data!AJ157=1,6,IF(data!AJ157=2,5,IF(data!AJ157=3,4,IF(data!AJ157=4,1,FALSE))))</f>
        <v>0</v>
      </c>
      <c r="Z157" t="b">
        <f>IF(data!AK157=1,4,IF(data!AK157=2,3,IF(data!AK157=3,2,IF(data!AK157=4,1,IF(data!AK157=5,2,FALSE)))))</f>
        <v>0</v>
      </c>
      <c r="AA157" t="b">
        <f>IF(data!AL157=1,6,IF(data!AL157=2,5,IF(data!AL157=3,4,IF(data!AL157=5,2,(IF(data!AL157=4,1,FALSE))))))</f>
        <v>0</v>
      </c>
    </row>
    <row r="158" spans="1:27" x14ac:dyDescent="0.15">
      <c r="A158" s="9" t="str">
        <f t="shared" si="25"/>
        <v>FALSE</v>
      </c>
      <c r="B158" s="9">
        <f t="shared" si="26"/>
        <v>7</v>
      </c>
      <c r="C158" s="11">
        <f t="shared" si="27"/>
        <v>0</v>
      </c>
      <c r="D158" s="11">
        <f t="shared" si="28"/>
        <v>0</v>
      </c>
      <c r="E158" s="9">
        <f t="shared" si="29"/>
        <v>7</v>
      </c>
      <c r="F158" s="11">
        <f t="shared" si="30"/>
        <v>0</v>
      </c>
      <c r="G158" s="13">
        <f t="shared" si="31"/>
        <v>0</v>
      </c>
      <c r="H158" s="19" t="str">
        <f t="shared" si="32"/>
        <v>GNDND</v>
      </c>
      <c r="I158" s="15" t="e">
        <f>VLOOKUP(H158,score!$A$1:$B$343,2,FALSE)</f>
        <v>#N/A</v>
      </c>
      <c r="J158" s="2" t="str">
        <f>IF(ISERROR(data!K158/(data!J158*4)),"",data!K158/(data!J158*4))</f>
        <v/>
      </c>
      <c r="K158" s="3">
        <f>IF(data!I158=3,8,0)</f>
        <v>0</v>
      </c>
      <c r="L158" s="7">
        <f t="shared" si="33"/>
        <v>0</v>
      </c>
      <c r="M158">
        <f>(data!M158+(data!N158/60))*data!L158</f>
        <v>0</v>
      </c>
      <c r="N158" t="b">
        <f>IF(data!O158=1,1,IF(data!O158=2,0.7,IF(data!O158=3,0.7,IF(data!O158=4,0.3,IF(data!O158=5,0,FALSE)))))</f>
        <v>0</v>
      </c>
      <c r="O158">
        <f t="shared" si="34"/>
        <v>0</v>
      </c>
      <c r="P158" s="5">
        <f>(data!P158+(data!Q158/60))*data!L158+(data!R158+(data!S158/60))*(7-data!L158)</f>
        <v>0</v>
      </c>
      <c r="Q158">
        <f>data!T158+data!U158/60*7</f>
        <v>0</v>
      </c>
      <c r="R158">
        <f>data!V158+data!W158/60*7</f>
        <v>0</v>
      </c>
      <c r="S158" s="5">
        <f>(data!Y158+data!Z158/60)*data!X158</f>
        <v>0</v>
      </c>
      <c r="T158">
        <f>data!AA158+data!AB158</f>
        <v>0</v>
      </c>
      <c r="U158">
        <f>data!AC158*IF(data!AD158=1,1,0)+data!AE158*IF(data!AF158=1,1,0)</f>
        <v>0</v>
      </c>
      <c r="V158" t="b">
        <f>IF(data!AG158=1,1,IF(data!AG158=2,2,IF(data!AG158=3,3,IF(data!AG158=4,FALSE))))</f>
        <v>0</v>
      </c>
      <c r="W158" t="b">
        <f>IF(data!AH158=1,4,IF(data!AH158=2,5,IF(data!AH158=3,6,IF(data!AH158=4,7,FALSE))))</f>
        <v>0</v>
      </c>
      <c r="X158" t="b">
        <f>IF(data!AI158=1,4,IF(data!AI158=2,3,IF(data!AI158=3,2,IF(data!AI158=4,1,FALSE))))</f>
        <v>0</v>
      </c>
      <c r="Y158" t="b">
        <f>IF(data!AJ158=1,6,IF(data!AJ158=2,5,IF(data!AJ158=3,4,IF(data!AJ158=4,1,FALSE))))</f>
        <v>0</v>
      </c>
      <c r="Z158" t="b">
        <f>IF(data!AK158=1,4,IF(data!AK158=2,3,IF(data!AK158=3,2,IF(data!AK158=4,1,IF(data!AK158=5,2,FALSE)))))</f>
        <v>0</v>
      </c>
      <c r="AA158" t="b">
        <f>IF(data!AL158=1,6,IF(data!AL158=2,5,IF(data!AL158=3,4,IF(data!AL158=5,2,(IF(data!AL158=4,1,FALSE))))))</f>
        <v>0</v>
      </c>
    </row>
    <row r="159" spans="1:27" x14ac:dyDescent="0.15">
      <c r="A159" s="9" t="str">
        <f t="shared" si="25"/>
        <v>FALSE</v>
      </c>
      <c r="B159" s="9">
        <f t="shared" si="26"/>
        <v>7</v>
      </c>
      <c r="C159" s="11">
        <f t="shared" si="27"/>
        <v>0</v>
      </c>
      <c r="D159" s="11">
        <f t="shared" si="28"/>
        <v>0</v>
      </c>
      <c r="E159" s="9">
        <f t="shared" si="29"/>
        <v>7</v>
      </c>
      <c r="F159" s="11">
        <f t="shared" si="30"/>
        <v>0</v>
      </c>
      <c r="G159" s="13">
        <f t="shared" si="31"/>
        <v>0</v>
      </c>
      <c r="H159" s="19" t="str">
        <f t="shared" si="32"/>
        <v>GNDND</v>
      </c>
      <c r="I159" s="15" t="e">
        <f>VLOOKUP(H159,score!$A$1:$B$343,2,FALSE)</f>
        <v>#N/A</v>
      </c>
      <c r="J159" s="2" t="str">
        <f>IF(ISERROR(data!K159/(data!J159*4)),"",data!K159/(data!J159*4))</f>
        <v/>
      </c>
      <c r="K159" s="3">
        <f>IF(data!I159=3,8,0)</f>
        <v>0</v>
      </c>
      <c r="L159" s="7">
        <f t="shared" si="33"/>
        <v>0</v>
      </c>
      <c r="M159">
        <f>(data!M159+(data!N159/60))*data!L159</f>
        <v>0</v>
      </c>
      <c r="N159" t="b">
        <f>IF(data!O159=1,1,IF(data!O159=2,0.7,IF(data!O159=3,0.7,IF(data!O159=4,0.3,IF(data!O159=5,0,FALSE)))))</f>
        <v>0</v>
      </c>
      <c r="O159">
        <f t="shared" si="34"/>
        <v>0</v>
      </c>
      <c r="P159" s="5">
        <f>(data!P159+(data!Q159/60))*data!L159+(data!R159+(data!S159/60))*(7-data!L159)</f>
        <v>0</v>
      </c>
      <c r="Q159">
        <f>data!T159+data!U159/60*7</f>
        <v>0</v>
      </c>
      <c r="R159">
        <f>data!V159+data!W159/60*7</f>
        <v>0</v>
      </c>
      <c r="S159" s="5">
        <f>(data!Y159+data!Z159/60)*data!X159</f>
        <v>0</v>
      </c>
      <c r="T159">
        <f>data!AA159+data!AB159</f>
        <v>0</v>
      </c>
      <c r="U159">
        <f>data!AC159*IF(data!AD159=1,1,0)+data!AE159*IF(data!AF159=1,1,0)</f>
        <v>0</v>
      </c>
      <c r="V159" t="b">
        <f>IF(data!AG159=1,1,IF(data!AG159=2,2,IF(data!AG159=3,3,IF(data!AG159=4,FALSE))))</f>
        <v>0</v>
      </c>
      <c r="W159" t="b">
        <f>IF(data!AH159=1,4,IF(data!AH159=2,5,IF(data!AH159=3,6,IF(data!AH159=4,7,FALSE))))</f>
        <v>0</v>
      </c>
      <c r="X159" t="b">
        <f>IF(data!AI159=1,4,IF(data!AI159=2,3,IF(data!AI159=3,2,IF(data!AI159=4,1,FALSE))))</f>
        <v>0</v>
      </c>
      <c r="Y159" t="b">
        <f>IF(data!AJ159=1,6,IF(data!AJ159=2,5,IF(data!AJ159=3,4,IF(data!AJ159=4,1,FALSE))))</f>
        <v>0</v>
      </c>
      <c r="Z159" t="b">
        <f>IF(data!AK159=1,4,IF(data!AK159=2,3,IF(data!AK159=3,2,IF(data!AK159=4,1,IF(data!AK159=5,2,FALSE)))))</f>
        <v>0</v>
      </c>
      <c r="AA159" t="b">
        <f>IF(data!AL159=1,6,IF(data!AL159=2,5,IF(data!AL159=3,4,IF(data!AL159=5,2,(IF(data!AL159=4,1,FALSE))))))</f>
        <v>0</v>
      </c>
    </row>
    <row r="160" spans="1:27" x14ac:dyDescent="0.15">
      <c r="A160" s="9" t="str">
        <f t="shared" si="25"/>
        <v>FALSE</v>
      </c>
      <c r="B160" s="9">
        <f t="shared" si="26"/>
        <v>7</v>
      </c>
      <c r="C160" s="11">
        <f t="shared" si="27"/>
        <v>0</v>
      </c>
      <c r="D160" s="11">
        <f t="shared" si="28"/>
        <v>0</v>
      </c>
      <c r="E160" s="9">
        <f t="shared" si="29"/>
        <v>7</v>
      </c>
      <c r="F160" s="11">
        <f t="shared" si="30"/>
        <v>0</v>
      </c>
      <c r="G160" s="13">
        <f t="shared" si="31"/>
        <v>0</v>
      </c>
      <c r="H160" s="19" t="str">
        <f t="shared" si="32"/>
        <v>GNDND</v>
      </c>
      <c r="I160" s="15" t="e">
        <f>VLOOKUP(H160,score!$A$1:$B$343,2,FALSE)</f>
        <v>#N/A</v>
      </c>
      <c r="J160" s="2" t="str">
        <f>IF(ISERROR(data!K160/(data!J160*4)),"",data!K160/(data!J160*4))</f>
        <v/>
      </c>
      <c r="K160" s="3">
        <f>IF(data!I160=3,8,0)</f>
        <v>0</v>
      </c>
      <c r="L160" s="7">
        <f t="shared" si="33"/>
        <v>0</v>
      </c>
      <c r="M160">
        <f>(data!M160+(data!N160/60))*data!L160</f>
        <v>0</v>
      </c>
      <c r="N160" t="b">
        <f>IF(data!O160=1,1,IF(data!O160=2,0.7,IF(data!O160=3,0.7,IF(data!O160=4,0.3,IF(data!O160=5,0,FALSE)))))</f>
        <v>0</v>
      </c>
      <c r="O160">
        <f t="shared" si="34"/>
        <v>0</v>
      </c>
      <c r="P160" s="5">
        <f>(data!P160+(data!Q160/60))*data!L160+(data!R160+(data!S160/60))*(7-data!L160)</f>
        <v>0</v>
      </c>
      <c r="Q160">
        <f>data!T160+data!U160/60*7</f>
        <v>0</v>
      </c>
      <c r="R160">
        <f>data!V160+data!W160/60*7</f>
        <v>0</v>
      </c>
      <c r="S160" s="5">
        <f>(data!Y160+data!Z160/60)*data!X160</f>
        <v>0</v>
      </c>
      <c r="T160">
        <f>data!AA160+data!AB160</f>
        <v>0</v>
      </c>
      <c r="U160">
        <f>data!AC160*IF(data!AD160=1,1,0)+data!AE160*IF(data!AF160=1,1,0)</f>
        <v>0</v>
      </c>
      <c r="V160" t="b">
        <f>IF(data!AG160=1,1,IF(data!AG160=2,2,IF(data!AG160=3,3,IF(data!AG160=4,FALSE))))</f>
        <v>0</v>
      </c>
      <c r="W160" t="b">
        <f>IF(data!AH160=1,4,IF(data!AH160=2,5,IF(data!AH160=3,6,IF(data!AH160=4,7,FALSE))))</f>
        <v>0</v>
      </c>
      <c r="X160" t="b">
        <f>IF(data!AI160=1,4,IF(data!AI160=2,3,IF(data!AI160=3,2,IF(data!AI160=4,1,FALSE))))</f>
        <v>0</v>
      </c>
      <c r="Y160" t="b">
        <f>IF(data!AJ160=1,6,IF(data!AJ160=2,5,IF(data!AJ160=3,4,IF(data!AJ160=4,1,FALSE))))</f>
        <v>0</v>
      </c>
      <c r="Z160" t="b">
        <f>IF(data!AK160=1,4,IF(data!AK160=2,3,IF(data!AK160=3,2,IF(data!AK160=4,1,IF(data!AK160=5,2,FALSE)))))</f>
        <v>0</v>
      </c>
      <c r="AA160" t="b">
        <f>IF(data!AL160=1,6,IF(data!AL160=2,5,IF(data!AL160=3,4,IF(data!AL160=5,2,(IF(data!AL160=4,1,FALSE))))))</f>
        <v>0</v>
      </c>
    </row>
    <row r="161" spans="1:27" x14ac:dyDescent="0.15">
      <c r="A161" s="9" t="str">
        <f t="shared" si="25"/>
        <v>FALSE</v>
      </c>
      <c r="B161" s="9">
        <f t="shared" si="26"/>
        <v>7</v>
      </c>
      <c r="C161" s="11">
        <f t="shared" si="27"/>
        <v>0</v>
      </c>
      <c r="D161" s="11">
        <f t="shared" si="28"/>
        <v>0</v>
      </c>
      <c r="E161" s="9">
        <f t="shared" si="29"/>
        <v>7</v>
      </c>
      <c r="F161" s="11">
        <f t="shared" si="30"/>
        <v>0</v>
      </c>
      <c r="G161" s="13">
        <f t="shared" si="31"/>
        <v>0</v>
      </c>
      <c r="H161" s="19" t="str">
        <f t="shared" si="32"/>
        <v>GNDND</v>
      </c>
      <c r="I161" s="15" t="e">
        <f>VLOOKUP(H161,score!$A$1:$B$343,2,FALSE)</f>
        <v>#N/A</v>
      </c>
      <c r="J161" s="2" t="str">
        <f>IF(ISERROR(data!K161/(data!J161*4)),"",data!K161/(data!J161*4))</f>
        <v/>
      </c>
      <c r="K161" s="3">
        <f>IF(data!I161=3,8,0)</f>
        <v>0</v>
      </c>
      <c r="L161" s="7">
        <f t="shared" si="33"/>
        <v>0</v>
      </c>
      <c r="M161">
        <f>(data!M161+(data!N161/60))*data!L161</f>
        <v>0</v>
      </c>
      <c r="N161" t="b">
        <f>IF(data!O161=1,1,IF(data!O161=2,0.7,IF(data!O161=3,0.7,IF(data!O161=4,0.3,IF(data!O161=5,0,FALSE)))))</f>
        <v>0</v>
      </c>
      <c r="O161">
        <f t="shared" si="34"/>
        <v>0</v>
      </c>
      <c r="P161" s="5">
        <f>(data!P161+(data!Q161/60))*data!L161+(data!R161+(data!S161/60))*(7-data!L161)</f>
        <v>0</v>
      </c>
      <c r="Q161">
        <f>data!T161+data!U161/60*7</f>
        <v>0</v>
      </c>
      <c r="R161">
        <f>data!V161+data!W161/60*7</f>
        <v>0</v>
      </c>
      <c r="S161" s="5">
        <f>(data!Y161+data!Z161/60)*data!X161</f>
        <v>0</v>
      </c>
      <c r="T161">
        <f>data!AA161+data!AB161</f>
        <v>0</v>
      </c>
      <c r="U161">
        <f>data!AC161*IF(data!AD161=1,1,0)+data!AE161*IF(data!AF161=1,1,0)</f>
        <v>0</v>
      </c>
      <c r="V161" t="b">
        <f>IF(data!AG161=1,1,IF(data!AG161=2,2,IF(data!AG161=3,3,IF(data!AG161=4,FALSE))))</f>
        <v>0</v>
      </c>
      <c r="W161" t="b">
        <f>IF(data!AH161=1,4,IF(data!AH161=2,5,IF(data!AH161=3,6,IF(data!AH161=4,7,FALSE))))</f>
        <v>0</v>
      </c>
      <c r="X161" t="b">
        <f>IF(data!AI161=1,4,IF(data!AI161=2,3,IF(data!AI161=3,2,IF(data!AI161=4,1,FALSE))))</f>
        <v>0</v>
      </c>
      <c r="Y161" t="b">
        <f>IF(data!AJ161=1,6,IF(data!AJ161=2,5,IF(data!AJ161=3,4,IF(data!AJ161=4,1,FALSE))))</f>
        <v>0</v>
      </c>
      <c r="Z161" t="b">
        <f>IF(data!AK161=1,4,IF(data!AK161=2,3,IF(data!AK161=3,2,IF(data!AK161=4,1,IF(data!AK161=5,2,FALSE)))))</f>
        <v>0</v>
      </c>
      <c r="AA161" t="b">
        <f>IF(data!AL161=1,6,IF(data!AL161=2,5,IF(data!AL161=3,4,IF(data!AL161=5,2,(IF(data!AL161=4,1,FALSE))))))</f>
        <v>0</v>
      </c>
    </row>
    <row r="162" spans="1:27" x14ac:dyDescent="0.15">
      <c r="A162" s="9" t="str">
        <f t="shared" si="25"/>
        <v>FALSE</v>
      </c>
      <c r="B162" s="9">
        <f t="shared" si="26"/>
        <v>7</v>
      </c>
      <c r="C162" s="11">
        <f t="shared" si="27"/>
        <v>0</v>
      </c>
      <c r="D162" s="11">
        <f t="shared" si="28"/>
        <v>0</v>
      </c>
      <c r="E162" s="9">
        <f t="shared" si="29"/>
        <v>7</v>
      </c>
      <c r="F162" s="11">
        <f t="shared" si="30"/>
        <v>0</v>
      </c>
      <c r="G162" s="13">
        <f t="shared" si="31"/>
        <v>0</v>
      </c>
      <c r="H162" s="19" t="str">
        <f t="shared" si="32"/>
        <v>GNDND</v>
      </c>
      <c r="I162" s="15" t="e">
        <f>VLOOKUP(H162,score!$A$1:$B$343,2,FALSE)</f>
        <v>#N/A</v>
      </c>
      <c r="J162" s="2" t="str">
        <f>IF(ISERROR(data!K162/(data!J162*4)),"",data!K162/(data!J162*4))</f>
        <v/>
      </c>
      <c r="K162" s="3">
        <f>IF(data!I162=3,8,0)</f>
        <v>0</v>
      </c>
      <c r="L162" s="7">
        <f t="shared" si="33"/>
        <v>0</v>
      </c>
      <c r="M162">
        <f>(data!M162+(data!N162/60))*data!L162</f>
        <v>0</v>
      </c>
      <c r="N162" t="b">
        <f>IF(data!O162=1,1,IF(data!O162=2,0.7,IF(data!O162=3,0.7,IF(data!O162=4,0.3,IF(data!O162=5,0,FALSE)))))</f>
        <v>0</v>
      </c>
      <c r="O162">
        <f t="shared" si="34"/>
        <v>0</v>
      </c>
      <c r="P162" s="5">
        <f>(data!P162+(data!Q162/60))*data!L162+(data!R162+(data!S162/60))*(7-data!L162)</f>
        <v>0</v>
      </c>
      <c r="Q162">
        <f>data!T162+data!U162/60*7</f>
        <v>0</v>
      </c>
      <c r="R162">
        <f>data!V162+data!W162/60*7</f>
        <v>0</v>
      </c>
      <c r="S162" s="5">
        <f>(data!Y162+data!Z162/60)*data!X162</f>
        <v>0</v>
      </c>
      <c r="T162">
        <f>data!AA162+data!AB162</f>
        <v>0</v>
      </c>
      <c r="U162">
        <f>data!AC162*IF(data!AD162=1,1,0)+data!AE162*IF(data!AF162=1,1,0)</f>
        <v>0</v>
      </c>
      <c r="V162" t="b">
        <f>IF(data!AG162=1,1,IF(data!AG162=2,2,IF(data!AG162=3,3,IF(data!AG162=4,FALSE))))</f>
        <v>0</v>
      </c>
      <c r="W162" t="b">
        <f>IF(data!AH162=1,4,IF(data!AH162=2,5,IF(data!AH162=3,6,IF(data!AH162=4,7,FALSE))))</f>
        <v>0</v>
      </c>
      <c r="X162" t="b">
        <f>IF(data!AI162=1,4,IF(data!AI162=2,3,IF(data!AI162=3,2,IF(data!AI162=4,1,FALSE))))</f>
        <v>0</v>
      </c>
      <c r="Y162" t="b">
        <f>IF(data!AJ162=1,6,IF(data!AJ162=2,5,IF(data!AJ162=3,4,IF(data!AJ162=4,1,FALSE))))</f>
        <v>0</v>
      </c>
      <c r="Z162" t="b">
        <f>IF(data!AK162=1,4,IF(data!AK162=2,3,IF(data!AK162=3,2,IF(data!AK162=4,1,IF(data!AK162=5,2,FALSE)))))</f>
        <v>0</v>
      </c>
      <c r="AA162" t="b">
        <f>IF(data!AL162=1,6,IF(data!AL162=2,5,IF(data!AL162=3,4,IF(data!AL162=5,2,(IF(data!AL162=4,1,FALSE))))))</f>
        <v>0</v>
      </c>
    </row>
    <row r="163" spans="1:27" x14ac:dyDescent="0.15">
      <c r="A163" s="9" t="str">
        <f t="shared" si="25"/>
        <v>FALSE</v>
      </c>
      <c r="B163" s="9">
        <f t="shared" si="26"/>
        <v>7</v>
      </c>
      <c r="C163" s="11">
        <f t="shared" si="27"/>
        <v>0</v>
      </c>
      <c r="D163" s="11">
        <f t="shared" si="28"/>
        <v>0</v>
      </c>
      <c r="E163" s="9">
        <f t="shared" si="29"/>
        <v>7</v>
      </c>
      <c r="F163" s="11">
        <f t="shared" si="30"/>
        <v>0</v>
      </c>
      <c r="G163" s="13">
        <f t="shared" si="31"/>
        <v>0</v>
      </c>
      <c r="H163" s="19" t="str">
        <f t="shared" si="32"/>
        <v>GNDND</v>
      </c>
      <c r="I163" s="15" t="e">
        <f>VLOOKUP(H163,score!$A$1:$B$343,2,FALSE)</f>
        <v>#N/A</v>
      </c>
      <c r="J163" s="2" t="str">
        <f>IF(ISERROR(data!K163/(data!J163*4)),"",data!K163/(data!J163*4))</f>
        <v/>
      </c>
      <c r="K163" s="3">
        <f>IF(data!I163=3,8,0)</f>
        <v>0</v>
      </c>
      <c r="L163" s="7">
        <f t="shared" si="33"/>
        <v>0</v>
      </c>
      <c r="M163">
        <f>(data!M163+(data!N163/60))*data!L163</f>
        <v>0</v>
      </c>
      <c r="N163" t="b">
        <f>IF(data!O163=1,1,IF(data!O163=2,0.7,IF(data!O163=3,0.7,IF(data!O163=4,0.3,IF(data!O163=5,0,FALSE)))))</f>
        <v>0</v>
      </c>
      <c r="O163">
        <f t="shared" si="34"/>
        <v>0</v>
      </c>
      <c r="P163" s="5">
        <f>(data!P163+(data!Q163/60))*data!L163+(data!R163+(data!S163/60))*(7-data!L163)</f>
        <v>0</v>
      </c>
      <c r="Q163">
        <f>data!T163+data!U163/60*7</f>
        <v>0</v>
      </c>
      <c r="R163">
        <f>data!V163+data!W163/60*7</f>
        <v>0</v>
      </c>
      <c r="S163" s="5">
        <f>(data!Y163+data!Z163/60)*data!X163</f>
        <v>0</v>
      </c>
      <c r="T163">
        <f>data!AA163+data!AB163</f>
        <v>0</v>
      </c>
      <c r="U163">
        <f>data!AC163*IF(data!AD163=1,1,0)+data!AE163*IF(data!AF163=1,1,0)</f>
        <v>0</v>
      </c>
      <c r="V163" t="b">
        <f>IF(data!AG163=1,1,IF(data!AG163=2,2,IF(data!AG163=3,3,IF(data!AG163=4,FALSE))))</f>
        <v>0</v>
      </c>
      <c r="W163" t="b">
        <f>IF(data!AH163=1,4,IF(data!AH163=2,5,IF(data!AH163=3,6,IF(data!AH163=4,7,FALSE))))</f>
        <v>0</v>
      </c>
      <c r="X163" t="b">
        <f>IF(data!AI163=1,4,IF(data!AI163=2,3,IF(data!AI163=3,2,IF(data!AI163=4,1,FALSE))))</f>
        <v>0</v>
      </c>
      <c r="Y163" t="b">
        <f>IF(data!AJ163=1,6,IF(data!AJ163=2,5,IF(data!AJ163=3,4,IF(data!AJ163=4,1,FALSE))))</f>
        <v>0</v>
      </c>
      <c r="Z163" t="b">
        <f>IF(data!AK163=1,4,IF(data!AK163=2,3,IF(data!AK163=3,2,IF(data!AK163=4,1,IF(data!AK163=5,2,FALSE)))))</f>
        <v>0</v>
      </c>
      <c r="AA163" t="b">
        <f>IF(data!AL163=1,6,IF(data!AL163=2,5,IF(data!AL163=3,4,IF(data!AL163=5,2,(IF(data!AL163=4,1,FALSE))))))</f>
        <v>0</v>
      </c>
    </row>
    <row r="164" spans="1:27" x14ac:dyDescent="0.15">
      <c r="A164" s="9" t="str">
        <f t="shared" si="25"/>
        <v>FALSE</v>
      </c>
      <c r="B164" s="9">
        <f t="shared" si="26"/>
        <v>7</v>
      </c>
      <c r="C164" s="11">
        <f t="shared" si="27"/>
        <v>0</v>
      </c>
      <c r="D164" s="11">
        <f t="shared" si="28"/>
        <v>0</v>
      </c>
      <c r="E164" s="9">
        <f t="shared" si="29"/>
        <v>7</v>
      </c>
      <c r="F164" s="11">
        <f t="shared" si="30"/>
        <v>0</v>
      </c>
      <c r="G164" s="13">
        <f t="shared" si="31"/>
        <v>0</v>
      </c>
      <c r="H164" s="19" t="str">
        <f t="shared" si="32"/>
        <v>GNDND</v>
      </c>
      <c r="I164" s="15" t="e">
        <f>VLOOKUP(H164,score!$A$1:$B$343,2,FALSE)</f>
        <v>#N/A</v>
      </c>
      <c r="J164" s="2" t="str">
        <f>IF(ISERROR(data!K164/(data!J164*4)),"",data!K164/(data!J164*4))</f>
        <v/>
      </c>
      <c r="K164" s="3">
        <f>IF(data!I164=3,8,0)</f>
        <v>0</v>
      </c>
      <c r="L164" s="7">
        <f t="shared" si="33"/>
        <v>0</v>
      </c>
      <c r="M164">
        <f>(data!M164+(data!N164/60))*data!L164</f>
        <v>0</v>
      </c>
      <c r="N164" t="b">
        <f>IF(data!O164=1,1,IF(data!O164=2,0.7,IF(data!O164=3,0.7,IF(data!O164=4,0.3,IF(data!O164=5,0,FALSE)))))</f>
        <v>0</v>
      </c>
      <c r="O164">
        <f t="shared" si="34"/>
        <v>0</v>
      </c>
      <c r="P164" s="5">
        <f>(data!P164+(data!Q164/60))*data!L164+(data!R164+(data!S164/60))*(7-data!L164)</f>
        <v>0</v>
      </c>
      <c r="Q164">
        <f>data!T164+data!U164/60*7</f>
        <v>0</v>
      </c>
      <c r="R164">
        <f>data!V164+data!W164/60*7</f>
        <v>0</v>
      </c>
      <c r="S164" s="5">
        <f>(data!Y164+data!Z164/60)*data!X164</f>
        <v>0</v>
      </c>
      <c r="T164">
        <f>data!AA164+data!AB164</f>
        <v>0</v>
      </c>
      <c r="U164">
        <f>data!AC164*IF(data!AD164=1,1,0)+data!AE164*IF(data!AF164=1,1,0)</f>
        <v>0</v>
      </c>
      <c r="V164" t="b">
        <f>IF(data!AG164=1,1,IF(data!AG164=2,2,IF(data!AG164=3,3,IF(data!AG164=4,FALSE))))</f>
        <v>0</v>
      </c>
      <c r="W164" t="b">
        <f>IF(data!AH164=1,4,IF(data!AH164=2,5,IF(data!AH164=3,6,IF(data!AH164=4,7,FALSE))))</f>
        <v>0</v>
      </c>
      <c r="X164" t="b">
        <f>IF(data!AI164=1,4,IF(data!AI164=2,3,IF(data!AI164=3,2,IF(data!AI164=4,1,FALSE))))</f>
        <v>0</v>
      </c>
      <c r="Y164" t="b">
        <f>IF(data!AJ164=1,6,IF(data!AJ164=2,5,IF(data!AJ164=3,4,IF(data!AJ164=4,1,FALSE))))</f>
        <v>0</v>
      </c>
      <c r="Z164" t="b">
        <f>IF(data!AK164=1,4,IF(data!AK164=2,3,IF(data!AK164=3,2,IF(data!AK164=4,1,IF(data!AK164=5,2,FALSE)))))</f>
        <v>0</v>
      </c>
      <c r="AA164" t="b">
        <f>IF(data!AL164=1,6,IF(data!AL164=2,5,IF(data!AL164=3,4,IF(data!AL164=5,2,(IF(data!AL164=4,1,FALSE))))))</f>
        <v>0</v>
      </c>
    </row>
    <row r="165" spans="1:27" x14ac:dyDescent="0.15">
      <c r="A165" s="9" t="str">
        <f t="shared" si="25"/>
        <v>FALSE</v>
      </c>
      <c r="B165" s="9">
        <f t="shared" si="26"/>
        <v>7</v>
      </c>
      <c r="C165" s="11">
        <f t="shared" si="27"/>
        <v>0</v>
      </c>
      <c r="D165" s="11">
        <f t="shared" si="28"/>
        <v>0</v>
      </c>
      <c r="E165" s="9">
        <f t="shared" si="29"/>
        <v>7</v>
      </c>
      <c r="F165" s="11">
        <f t="shared" si="30"/>
        <v>0</v>
      </c>
      <c r="G165" s="13">
        <f t="shared" si="31"/>
        <v>0</v>
      </c>
      <c r="H165" s="19" t="str">
        <f t="shared" si="32"/>
        <v>GNDND</v>
      </c>
      <c r="I165" s="15" t="e">
        <f>VLOOKUP(H165,score!$A$1:$B$343,2,FALSE)</f>
        <v>#N/A</v>
      </c>
      <c r="J165" s="2" t="str">
        <f>IF(ISERROR(data!K165/(data!J165*4)),"",data!K165/(data!J165*4))</f>
        <v/>
      </c>
      <c r="K165" s="3">
        <f>IF(data!I165=3,8,0)</f>
        <v>0</v>
      </c>
      <c r="L165" s="7">
        <f t="shared" si="33"/>
        <v>0</v>
      </c>
      <c r="M165">
        <f>(data!M165+(data!N165/60))*data!L165</f>
        <v>0</v>
      </c>
      <c r="N165" t="b">
        <f>IF(data!O165=1,1,IF(data!O165=2,0.7,IF(data!O165=3,0.7,IF(data!O165=4,0.3,IF(data!O165=5,0,FALSE)))))</f>
        <v>0</v>
      </c>
      <c r="O165">
        <f t="shared" si="34"/>
        <v>0</v>
      </c>
      <c r="P165" s="5">
        <f>(data!P165+(data!Q165/60))*data!L165+(data!R165+(data!S165/60))*(7-data!L165)</f>
        <v>0</v>
      </c>
      <c r="Q165">
        <f>data!T165+data!U165/60*7</f>
        <v>0</v>
      </c>
      <c r="R165">
        <f>data!V165+data!W165/60*7</f>
        <v>0</v>
      </c>
      <c r="S165" s="5">
        <f>(data!Y165+data!Z165/60)*data!X165</f>
        <v>0</v>
      </c>
      <c r="T165">
        <f>data!AA165+data!AB165</f>
        <v>0</v>
      </c>
      <c r="U165">
        <f>data!AC165*IF(data!AD165=1,1,0)+data!AE165*IF(data!AF165=1,1,0)</f>
        <v>0</v>
      </c>
      <c r="V165" t="b">
        <f>IF(data!AG165=1,1,IF(data!AG165=2,2,IF(data!AG165=3,3,IF(data!AG165=4,FALSE))))</f>
        <v>0</v>
      </c>
      <c r="W165" t="b">
        <f>IF(data!AH165=1,4,IF(data!AH165=2,5,IF(data!AH165=3,6,IF(data!AH165=4,7,FALSE))))</f>
        <v>0</v>
      </c>
      <c r="X165" t="b">
        <f>IF(data!AI165=1,4,IF(data!AI165=2,3,IF(data!AI165=3,2,IF(data!AI165=4,1,FALSE))))</f>
        <v>0</v>
      </c>
      <c r="Y165" t="b">
        <f>IF(data!AJ165=1,6,IF(data!AJ165=2,5,IF(data!AJ165=3,4,IF(data!AJ165=4,1,FALSE))))</f>
        <v>0</v>
      </c>
      <c r="Z165" t="b">
        <f>IF(data!AK165=1,4,IF(data!AK165=2,3,IF(data!AK165=3,2,IF(data!AK165=4,1,IF(data!AK165=5,2,FALSE)))))</f>
        <v>0</v>
      </c>
      <c r="AA165" t="b">
        <f>IF(data!AL165=1,6,IF(data!AL165=2,5,IF(data!AL165=3,4,IF(data!AL165=5,2,(IF(data!AL165=4,1,FALSE))))))</f>
        <v>0</v>
      </c>
    </row>
    <row r="166" spans="1:27" x14ac:dyDescent="0.15">
      <c r="A166" s="9" t="str">
        <f t="shared" si="25"/>
        <v>FALSE</v>
      </c>
      <c r="B166" s="9">
        <f t="shared" si="26"/>
        <v>7</v>
      </c>
      <c r="C166" s="11">
        <f t="shared" si="27"/>
        <v>0</v>
      </c>
      <c r="D166" s="11">
        <f t="shared" si="28"/>
        <v>0</v>
      </c>
      <c r="E166" s="9">
        <f t="shared" si="29"/>
        <v>7</v>
      </c>
      <c r="F166" s="11">
        <f t="shared" si="30"/>
        <v>0</v>
      </c>
      <c r="G166" s="13">
        <f t="shared" si="31"/>
        <v>0</v>
      </c>
      <c r="H166" s="19" t="str">
        <f t="shared" si="32"/>
        <v>GNDND</v>
      </c>
      <c r="I166" s="15" t="e">
        <f>VLOOKUP(H166,score!$A$1:$B$343,2,FALSE)</f>
        <v>#N/A</v>
      </c>
      <c r="J166" s="2" t="str">
        <f>IF(ISERROR(data!K166/(data!J166*4)),"",data!K166/(data!J166*4))</f>
        <v/>
      </c>
      <c r="K166" s="3">
        <f>IF(data!I166=3,8,0)</f>
        <v>0</v>
      </c>
      <c r="L166" s="7">
        <f t="shared" si="33"/>
        <v>0</v>
      </c>
      <c r="M166">
        <f>(data!M166+(data!N166/60))*data!L166</f>
        <v>0</v>
      </c>
      <c r="N166" t="b">
        <f>IF(data!O166=1,1,IF(data!O166=2,0.7,IF(data!O166=3,0.7,IF(data!O166=4,0.3,IF(data!O166=5,0,FALSE)))))</f>
        <v>0</v>
      </c>
      <c r="O166">
        <f t="shared" si="34"/>
        <v>0</v>
      </c>
      <c r="P166" s="5">
        <f>(data!P166+(data!Q166/60))*data!L166+(data!R166+(data!S166/60))*(7-data!L166)</f>
        <v>0</v>
      </c>
      <c r="Q166">
        <f>data!T166+data!U166/60*7</f>
        <v>0</v>
      </c>
      <c r="R166">
        <f>data!V166+data!W166/60*7</f>
        <v>0</v>
      </c>
      <c r="S166" s="5">
        <f>(data!Y166+data!Z166/60)*data!X166</f>
        <v>0</v>
      </c>
      <c r="T166">
        <f>data!AA166+data!AB166</f>
        <v>0</v>
      </c>
      <c r="U166">
        <f>data!AC166*IF(data!AD166=1,1,0)+data!AE166*IF(data!AF166=1,1,0)</f>
        <v>0</v>
      </c>
      <c r="V166" t="b">
        <f>IF(data!AG166=1,1,IF(data!AG166=2,2,IF(data!AG166=3,3,IF(data!AG166=4,FALSE))))</f>
        <v>0</v>
      </c>
      <c r="W166" t="b">
        <f>IF(data!AH166=1,4,IF(data!AH166=2,5,IF(data!AH166=3,6,IF(data!AH166=4,7,FALSE))))</f>
        <v>0</v>
      </c>
      <c r="X166" t="b">
        <f>IF(data!AI166=1,4,IF(data!AI166=2,3,IF(data!AI166=3,2,IF(data!AI166=4,1,FALSE))))</f>
        <v>0</v>
      </c>
      <c r="Y166" t="b">
        <f>IF(data!AJ166=1,6,IF(data!AJ166=2,5,IF(data!AJ166=3,4,IF(data!AJ166=4,1,FALSE))))</f>
        <v>0</v>
      </c>
      <c r="Z166" t="b">
        <f>IF(data!AK166=1,4,IF(data!AK166=2,3,IF(data!AK166=3,2,IF(data!AK166=4,1,IF(data!AK166=5,2,FALSE)))))</f>
        <v>0</v>
      </c>
      <c r="AA166" t="b">
        <f>IF(data!AL166=1,6,IF(data!AL166=2,5,IF(data!AL166=3,4,IF(data!AL166=5,2,(IF(data!AL166=4,1,FALSE))))))</f>
        <v>0</v>
      </c>
    </row>
    <row r="167" spans="1:27" x14ac:dyDescent="0.15">
      <c r="A167" s="9" t="str">
        <f t="shared" si="25"/>
        <v>FALSE</v>
      </c>
      <c r="B167" s="9">
        <f t="shared" si="26"/>
        <v>7</v>
      </c>
      <c r="C167" s="11">
        <f t="shared" si="27"/>
        <v>0</v>
      </c>
      <c r="D167" s="11">
        <f t="shared" si="28"/>
        <v>0</v>
      </c>
      <c r="E167" s="9">
        <f t="shared" si="29"/>
        <v>7</v>
      </c>
      <c r="F167" s="11">
        <f t="shared" si="30"/>
        <v>0</v>
      </c>
      <c r="G167" s="13">
        <f t="shared" si="31"/>
        <v>0</v>
      </c>
      <c r="H167" s="19" t="str">
        <f t="shared" si="32"/>
        <v>GNDND</v>
      </c>
      <c r="I167" s="15" t="e">
        <f>VLOOKUP(H167,score!$A$1:$B$343,2,FALSE)</f>
        <v>#N/A</v>
      </c>
      <c r="J167" s="2" t="str">
        <f>IF(ISERROR(data!K167/(data!J167*4)),"",data!K167/(data!J167*4))</f>
        <v/>
      </c>
      <c r="K167" s="3">
        <f>IF(data!I167=3,8,0)</f>
        <v>0</v>
      </c>
      <c r="L167" s="7">
        <f t="shared" si="33"/>
        <v>0</v>
      </c>
      <c r="M167">
        <f>(data!M167+(data!N167/60))*data!L167</f>
        <v>0</v>
      </c>
      <c r="N167" t="b">
        <f>IF(data!O167=1,1,IF(data!O167=2,0.7,IF(data!O167=3,0.7,IF(data!O167=4,0.3,IF(data!O167=5,0,FALSE)))))</f>
        <v>0</v>
      </c>
      <c r="O167">
        <f t="shared" si="34"/>
        <v>0</v>
      </c>
      <c r="P167" s="5">
        <f>(data!P167+(data!Q167/60))*data!L167+(data!R167+(data!S167/60))*(7-data!L167)</f>
        <v>0</v>
      </c>
      <c r="Q167">
        <f>data!T167+data!U167/60*7</f>
        <v>0</v>
      </c>
      <c r="R167">
        <f>data!V167+data!W167/60*7</f>
        <v>0</v>
      </c>
      <c r="S167" s="5">
        <f>(data!Y167+data!Z167/60)*data!X167</f>
        <v>0</v>
      </c>
      <c r="T167">
        <f>data!AA167+data!AB167</f>
        <v>0</v>
      </c>
      <c r="U167">
        <f>data!AC167*IF(data!AD167=1,1,0)+data!AE167*IF(data!AF167=1,1,0)</f>
        <v>0</v>
      </c>
      <c r="V167" t="b">
        <f>IF(data!AG167=1,1,IF(data!AG167=2,2,IF(data!AG167=3,3,IF(data!AG167=4,FALSE))))</f>
        <v>0</v>
      </c>
      <c r="W167" t="b">
        <f>IF(data!AH167=1,4,IF(data!AH167=2,5,IF(data!AH167=3,6,IF(data!AH167=4,7,FALSE))))</f>
        <v>0</v>
      </c>
      <c r="X167" t="b">
        <f>IF(data!AI167=1,4,IF(data!AI167=2,3,IF(data!AI167=3,2,IF(data!AI167=4,1,FALSE))))</f>
        <v>0</v>
      </c>
      <c r="Y167" t="b">
        <f>IF(data!AJ167=1,6,IF(data!AJ167=2,5,IF(data!AJ167=3,4,IF(data!AJ167=4,1,FALSE))))</f>
        <v>0</v>
      </c>
      <c r="Z167" t="b">
        <f>IF(data!AK167=1,4,IF(data!AK167=2,3,IF(data!AK167=3,2,IF(data!AK167=4,1,IF(data!AK167=5,2,FALSE)))))</f>
        <v>0</v>
      </c>
      <c r="AA167" t="b">
        <f>IF(data!AL167=1,6,IF(data!AL167=2,5,IF(data!AL167=3,4,IF(data!AL167=5,2,(IF(data!AL167=4,1,FALSE))))))</f>
        <v>0</v>
      </c>
    </row>
    <row r="168" spans="1:27" x14ac:dyDescent="0.15">
      <c r="A168" s="9" t="str">
        <f t="shared" si="25"/>
        <v>FALSE</v>
      </c>
      <c r="B168" s="9">
        <f t="shared" si="26"/>
        <v>7</v>
      </c>
      <c r="C168" s="11">
        <f t="shared" si="27"/>
        <v>0</v>
      </c>
      <c r="D168" s="11">
        <f t="shared" si="28"/>
        <v>0</v>
      </c>
      <c r="E168" s="9">
        <f t="shared" si="29"/>
        <v>7</v>
      </c>
      <c r="F168" s="11">
        <f t="shared" si="30"/>
        <v>0</v>
      </c>
      <c r="G168" s="13">
        <f t="shared" si="31"/>
        <v>0</v>
      </c>
      <c r="H168" s="19" t="str">
        <f t="shared" si="32"/>
        <v>GNDND</v>
      </c>
      <c r="I168" s="15" t="e">
        <f>VLOOKUP(H168,score!$A$1:$B$343,2,FALSE)</f>
        <v>#N/A</v>
      </c>
      <c r="J168" s="2" t="str">
        <f>IF(ISERROR(data!K168/(data!J168*4)),"",data!K168/(data!J168*4))</f>
        <v/>
      </c>
      <c r="K168" s="3">
        <f>IF(data!I168=3,8,0)</f>
        <v>0</v>
      </c>
      <c r="L168" s="7">
        <f t="shared" si="33"/>
        <v>0</v>
      </c>
      <c r="M168">
        <f>(data!M168+(data!N168/60))*data!L168</f>
        <v>0</v>
      </c>
      <c r="N168" t="b">
        <f>IF(data!O168=1,1,IF(data!O168=2,0.7,IF(data!O168=3,0.7,IF(data!O168=4,0.3,IF(data!O168=5,0,FALSE)))))</f>
        <v>0</v>
      </c>
      <c r="O168">
        <f t="shared" si="34"/>
        <v>0</v>
      </c>
      <c r="P168" s="5">
        <f>(data!P168+(data!Q168/60))*data!L168+(data!R168+(data!S168/60))*(7-data!L168)</f>
        <v>0</v>
      </c>
      <c r="Q168">
        <f>data!T168+data!U168/60*7</f>
        <v>0</v>
      </c>
      <c r="R168">
        <f>data!V168+data!W168/60*7</f>
        <v>0</v>
      </c>
      <c r="S168" s="5">
        <f>(data!Y168+data!Z168/60)*data!X168</f>
        <v>0</v>
      </c>
      <c r="T168">
        <f>data!AA168+data!AB168</f>
        <v>0</v>
      </c>
      <c r="U168">
        <f>data!AC168*IF(data!AD168=1,1,0)+data!AE168*IF(data!AF168=1,1,0)</f>
        <v>0</v>
      </c>
      <c r="V168" t="b">
        <f>IF(data!AG168=1,1,IF(data!AG168=2,2,IF(data!AG168=3,3,IF(data!AG168=4,FALSE))))</f>
        <v>0</v>
      </c>
      <c r="W168" t="b">
        <f>IF(data!AH168=1,4,IF(data!AH168=2,5,IF(data!AH168=3,6,IF(data!AH168=4,7,FALSE))))</f>
        <v>0</v>
      </c>
      <c r="X168" t="b">
        <f>IF(data!AI168=1,4,IF(data!AI168=2,3,IF(data!AI168=3,2,IF(data!AI168=4,1,FALSE))))</f>
        <v>0</v>
      </c>
      <c r="Y168" t="b">
        <f>IF(data!AJ168=1,6,IF(data!AJ168=2,5,IF(data!AJ168=3,4,IF(data!AJ168=4,1,FALSE))))</f>
        <v>0</v>
      </c>
      <c r="Z168" t="b">
        <f>IF(data!AK168=1,4,IF(data!AK168=2,3,IF(data!AK168=3,2,IF(data!AK168=4,1,IF(data!AK168=5,2,FALSE)))))</f>
        <v>0</v>
      </c>
      <c r="AA168" t="b">
        <f>IF(data!AL168=1,6,IF(data!AL168=2,5,IF(data!AL168=3,4,IF(data!AL168=5,2,(IF(data!AL168=4,1,FALSE))))))</f>
        <v>0</v>
      </c>
    </row>
    <row r="169" spans="1:27" x14ac:dyDescent="0.15">
      <c r="A169" s="9" t="str">
        <f t="shared" si="25"/>
        <v>FALSE</v>
      </c>
      <c r="B169" s="9">
        <f t="shared" si="26"/>
        <v>7</v>
      </c>
      <c r="C169" s="11">
        <f t="shared" si="27"/>
        <v>0</v>
      </c>
      <c r="D169" s="11">
        <f t="shared" si="28"/>
        <v>0</v>
      </c>
      <c r="E169" s="9">
        <f t="shared" si="29"/>
        <v>7</v>
      </c>
      <c r="F169" s="11">
        <f t="shared" si="30"/>
        <v>0</v>
      </c>
      <c r="G169" s="13">
        <f t="shared" si="31"/>
        <v>0</v>
      </c>
      <c r="H169" s="19" t="str">
        <f t="shared" si="32"/>
        <v>GNDND</v>
      </c>
      <c r="I169" s="15" t="e">
        <f>VLOOKUP(H169,score!$A$1:$B$343,2,FALSE)</f>
        <v>#N/A</v>
      </c>
      <c r="J169" s="2" t="str">
        <f>IF(ISERROR(data!K169/(data!J169*4)),"",data!K169/(data!J169*4))</f>
        <v/>
      </c>
      <c r="K169" s="3">
        <f>IF(data!I169=3,8,0)</f>
        <v>0</v>
      </c>
      <c r="L169" s="7">
        <f t="shared" si="33"/>
        <v>0</v>
      </c>
      <c r="M169">
        <f>(data!M169+(data!N169/60))*data!L169</f>
        <v>0</v>
      </c>
      <c r="N169" t="b">
        <f>IF(data!O169=1,1,IF(data!O169=2,0.7,IF(data!O169=3,0.7,IF(data!O169=4,0.3,IF(data!O169=5,0,FALSE)))))</f>
        <v>0</v>
      </c>
      <c r="O169">
        <f t="shared" si="34"/>
        <v>0</v>
      </c>
      <c r="P169" s="5">
        <f>(data!P169+(data!Q169/60))*data!L169+(data!R169+(data!S169/60))*(7-data!L169)</f>
        <v>0</v>
      </c>
      <c r="Q169">
        <f>data!T169+data!U169/60*7</f>
        <v>0</v>
      </c>
      <c r="R169">
        <f>data!V169+data!W169/60*7</f>
        <v>0</v>
      </c>
      <c r="S169" s="5">
        <f>(data!Y169+data!Z169/60)*data!X169</f>
        <v>0</v>
      </c>
      <c r="T169">
        <f>data!AA169+data!AB169</f>
        <v>0</v>
      </c>
      <c r="U169">
        <f>data!AC169*IF(data!AD169=1,1,0)+data!AE169*IF(data!AF169=1,1,0)</f>
        <v>0</v>
      </c>
      <c r="V169" t="b">
        <f>IF(data!AG169=1,1,IF(data!AG169=2,2,IF(data!AG169=3,3,IF(data!AG169=4,FALSE))))</f>
        <v>0</v>
      </c>
      <c r="W169" t="b">
        <f>IF(data!AH169=1,4,IF(data!AH169=2,5,IF(data!AH169=3,6,IF(data!AH169=4,7,FALSE))))</f>
        <v>0</v>
      </c>
      <c r="X169" t="b">
        <f>IF(data!AI169=1,4,IF(data!AI169=2,3,IF(data!AI169=3,2,IF(data!AI169=4,1,FALSE))))</f>
        <v>0</v>
      </c>
      <c r="Y169" t="b">
        <f>IF(data!AJ169=1,6,IF(data!AJ169=2,5,IF(data!AJ169=3,4,IF(data!AJ169=4,1,FALSE))))</f>
        <v>0</v>
      </c>
      <c r="Z169" t="b">
        <f>IF(data!AK169=1,4,IF(data!AK169=2,3,IF(data!AK169=3,2,IF(data!AK169=4,1,IF(data!AK169=5,2,FALSE)))))</f>
        <v>0</v>
      </c>
      <c r="AA169" t="b">
        <f>IF(data!AL169=1,6,IF(data!AL169=2,5,IF(data!AL169=3,4,IF(data!AL169=5,2,(IF(data!AL169=4,1,FALSE))))))</f>
        <v>0</v>
      </c>
    </row>
    <row r="170" spans="1:27" x14ac:dyDescent="0.15">
      <c r="A170" s="9" t="str">
        <f t="shared" si="25"/>
        <v>FALSE</v>
      </c>
      <c r="B170" s="9">
        <f t="shared" si="26"/>
        <v>7</v>
      </c>
      <c r="C170" s="11">
        <f t="shared" si="27"/>
        <v>0</v>
      </c>
      <c r="D170" s="11">
        <f t="shared" si="28"/>
        <v>0</v>
      </c>
      <c r="E170" s="9">
        <f t="shared" si="29"/>
        <v>7</v>
      </c>
      <c r="F170" s="11">
        <f t="shared" si="30"/>
        <v>0</v>
      </c>
      <c r="G170" s="13">
        <f t="shared" si="31"/>
        <v>0</v>
      </c>
      <c r="H170" s="19" t="str">
        <f t="shared" si="32"/>
        <v>GNDND</v>
      </c>
      <c r="I170" s="15" t="e">
        <f>VLOOKUP(H170,score!$A$1:$B$343,2,FALSE)</f>
        <v>#N/A</v>
      </c>
      <c r="J170" s="2" t="str">
        <f>IF(ISERROR(data!K170/(data!J170*4)),"",data!K170/(data!J170*4))</f>
        <v/>
      </c>
      <c r="K170" s="3">
        <f>IF(data!I170=3,8,0)</f>
        <v>0</v>
      </c>
      <c r="L170" s="7">
        <f t="shared" si="33"/>
        <v>0</v>
      </c>
      <c r="M170">
        <f>(data!M170+(data!N170/60))*data!L170</f>
        <v>0</v>
      </c>
      <c r="N170" t="b">
        <f>IF(data!O170=1,1,IF(data!O170=2,0.7,IF(data!O170=3,0.7,IF(data!O170=4,0.3,IF(data!O170=5,0,FALSE)))))</f>
        <v>0</v>
      </c>
      <c r="O170">
        <f t="shared" si="34"/>
        <v>0</v>
      </c>
      <c r="P170" s="5">
        <f>(data!P170+(data!Q170/60))*data!L170+(data!R170+(data!S170/60))*(7-data!L170)</f>
        <v>0</v>
      </c>
      <c r="Q170">
        <f>data!T170+data!U170/60*7</f>
        <v>0</v>
      </c>
      <c r="R170">
        <f>data!V170+data!W170/60*7</f>
        <v>0</v>
      </c>
      <c r="S170" s="5">
        <f>(data!Y170+data!Z170/60)*data!X170</f>
        <v>0</v>
      </c>
      <c r="T170">
        <f>data!AA170+data!AB170</f>
        <v>0</v>
      </c>
      <c r="U170">
        <f>data!AC170*IF(data!AD170=1,1,0)+data!AE170*IF(data!AF170=1,1,0)</f>
        <v>0</v>
      </c>
      <c r="V170" t="b">
        <f>IF(data!AG170=1,1,IF(data!AG170=2,2,IF(data!AG170=3,3,IF(data!AG170=4,FALSE))))</f>
        <v>0</v>
      </c>
      <c r="W170" t="b">
        <f>IF(data!AH170=1,4,IF(data!AH170=2,5,IF(data!AH170=3,6,IF(data!AH170=4,7,FALSE))))</f>
        <v>0</v>
      </c>
      <c r="X170" t="b">
        <f>IF(data!AI170=1,4,IF(data!AI170=2,3,IF(data!AI170=3,2,IF(data!AI170=4,1,FALSE))))</f>
        <v>0</v>
      </c>
      <c r="Y170" t="b">
        <f>IF(data!AJ170=1,6,IF(data!AJ170=2,5,IF(data!AJ170=3,4,IF(data!AJ170=4,1,FALSE))))</f>
        <v>0</v>
      </c>
      <c r="Z170" t="b">
        <f>IF(data!AK170=1,4,IF(data!AK170=2,3,IF(data!AK170=3,2,IF(data!AK170=4,1,IF(data!AK170=5,2,FALSE)))))</f>
        <v>0</v>
      </c>
      <c r="AA170" t="b">
        <f>IF(data!AL170=1,6,IF(data!AL170=2,5,IF(data!AL170=3,4,IF(data!AL170=5,2,(IF(data!AL170=4,1,FALSE))))))</f>
        <v>0</v>
      </c>
    </row>
    <row r="171" spans="1:27" x14ac:dyDescent="0.15">
      <c r="A171" s="9" t="str">
        <f t="shared" si="25"/>
        <v>FALSE</v>
      </c>
      <c r="B171" s="9">
        <f t="shared" si="26"/>
        <v>7</v>
      </c>
      <c r="C171" s="11">
        <f t="shared" si="27"/>
        <v>0</v>
      </c>
      <c r="D171" s="11">
        <f t="shared" si="28"/>
        <v>0</v>
      </c>
      <c r="E171" s="9">
        <f t="shared" si="29"/>
        <v>7</v>
      </c>
      <c r="F171" s="11">
        <f t="shared" si="30"/>
        <v>0</v>
      </c>
      <c r="G171" s="13">
        <f t="shared" si="31"/>
        <v>0</v>
      </c>
      <c r="H171" s="19" t="str">
        <f t="shared" si="32"/>
        <v>GNDND</v>
      </c>
      <c r="I171" s="15" t="e">
        <f>VLOOKUP(H171,score!$A$1:$B$343,2,FALSE)</f>
        <v>#N/A</v>
      </c>
      <c r="J171" s="2" t="str">
        <f>IF(ISERROR(data!K171/(data!J171*4)),"",data!K171/(data!J171*4))</f>
        <v/>
      </c>
      <c r="K171" s="3">
        <f>IF(data!I171=3,8,0)</f>
        <v>0</v>
      </c>
      <c r="L171" s="7">
        <f t="shared" si="33"/>
        <v>0</v>
      </c>
      <c r="M171">
        <f>(data!M171+(data!N171/60))*data!L171</f>
        <v>0</v>
      </c>
      <c r="N171" t="b">
        <f>IF(data!O171=1,1,IF(data!O171=2,0.7,IF(data!O171=3,0.7,IF(data!O171=4,0.3,IF(data!O171=5,0,FALSE)))))</f>
        <v>0</v>
      </c>
      <c r="O171">
        <f t="shared" si="34"/>
        <v>0</v>
      </c>
      <c r="P171" s="5">
        <f>(data!P171+(data!Q171/60))*data!L171+(data!R171+(data!S171/60))*(7-data!L171)</f>
        <v>0</v>
      </c>
      <c r="Q171">
        <f>data!T171+data!U171/60*7</f>
        <v>0</v>
      </c>
      <c r="R171">
        <f>data!V171+data!W171/60*7</f>
        <v>0</v>
      </c>
      <c r="S171" s="5">
        <f>(data!Y171+data!Z171/60)*data!X171</f>
        <v>0</v>
      </c>
      <c r="T171">
        <f>data!AA171+data!AB171</f>
        <v>0</v>
      </c>
      <c r="U171">
        <f>data!AC171*IF(data!AD171=1,1,0)+data!AE171*IF(data!AF171=1,1,0)</f>
        <v>0</v>
      </c>
      <c r="V171" t="b">
        <f>IF(data!AG171=1,1,IF(data!AG171=2,2,IF(data!AG171=3,3,IF(data!AG171=4,FALSE))))</f>
        <v>0</v>
      </c>
      <c r="W171" t="b">
        <f>IF(data!AH171=1,4,IF(data!AH171=2,5,IF(data!AH171=3,6,IF(data!AH171=4,7,FALSE))))</f>
        <v>0</v>
      </c>
      <c r="X171" t="b">
        <f>IF(data!AI171=1,4,IF(data!AI171=2,3,IF(data!AI171=3,2,IF(data!AI171=4,1,FALSE))))</f>
        <v>0</v>
      </c>
      <c r="Y171" t="b">
        <f>IF(data!AJ171=1,6,IF(data!AJ171=2,5,IF(data!AJ171=3,4,IF(data!AJ171=4,1,FALSE))))</f>
        <v>0</v>
      </c>
      <c r="Z171" t="b">
        <f>IF(data!AK171=1,4,IF(data!AK171=2,3,IF(data!AK171=3,2,IF(data!AK171=4,1,IF(data!AK171=5,2,FALSE)))))</f>
        <v>0</v>
      </c>
      <c r="AA171" t="b">
        <f>IF(data!AL171=1,6,IF(data!AL171=2,5,IF(data!AL171=3,4,IF(data!AL171=5,2,(IF(data!AL171=4,1,FALSE))))))</f>
        <v>0</v>
      </c>
    </row>
    <row r="172" spans="1:27" x14ac:dyDescent="0.15">
      <c r="A172" s="9" t="str">
        <f t="shared" si="25"/>
        <v>FALSE</v>
      </c>
      <c r="B172" s="9">
        <f t="shared" si="26"/>
        <v>7</v>
      </c>
      <c r="C172" s="11">
        <f t="shared" si="27"/>
        <v>0</v>
      </c>
      <c r="D172" s="11">
        <f t="shared" si="28"/>
        <v>0</v>
      </c>
      <c r="E172" s="9">
        <f t="shared" si="29"/>
        <v>7</v>
      </c>
      <c r="F172" s="11">
        <f t="shared" si="30"/>
        <v>0</v>
      </c>
      <c r="G172" s="13">
        <f t="shared" si="31"/>
        <v>0</v>
      </c>
      <c r="H172" s="19" t="str">
        <f t="shared" si="32"/>
        <v>GNDND</v>
      </c>
      <c r="I172" s="15" t="e">
        <f>VLOOKUP(H172,score!$A$1:$B$343,2,FALSE)</f>
        <v>#N/A</v>
      </c>
      <c r="J172" s="2" t="str">
        <f>IF(ISERROR(data!K172/(data!J172*4)),"",data!K172/(data!J172*4))</f>
        <v/>
      </c>
      <c r="K172" s="3">
        <f>IF(data!I172=3,8,0)</f>
        <v>0</v>
      </c>
      <c r="L172" s="7">
        <f t="shared" si="33"/>
        <v>0</v>
      </c>
      <c r="M172">
        <f>(data!M172+(data!N172/60))*data!L172</f>
        <v>0</v>
      </c>
      <c r="N172" t="b">
        <f>IF(data!O172=1,1,IF(data!O172=2,0.7,IF(data!O172=3,0.7,IF(data!O172=4,0.3,IF(data!O172=5,0,FALSE)))))</f>
        <v>0</v>
      </c>
      <c r="O172">
        <f t="shared" si="34"/>
        <v>0</v>
      </c>
      <c r="P172" s="5">
        <f>(data!P172+(data!Q172/60))*data!L172+(data!R172+(data!S172/60))*(7-data!L172)</f>
        <v>0</v>
      </c>
      <c r="Q172">
        <f>data!T172+data!U172/60*7</f>
        <v>0</v>
      </c>
      <c r="R172">
        <f>data!V172+data!W172/60*7</f>
        <v>0</v>
      </c>
      <c r="S172" s="5">
        <f>(data!Y172+data!Z172/60)*data!X172</f>
        <v>0</v>
      </c>
      <c r="T172">
        <f>data!AA172+data!AB172</f>
        <v>0</v>
      </c>
      <c r="U172">
        <f>data!AC172*IF(data!AD172=1,1,0)+data!AE172*IF(data!AF172=1,1,0)</f>
        <v>0</v>
      </c>
      <c r="V172" t="b">
        <f>IF(data!AG172=1,1,IF(data!AG172=2,2,IF(data!AG172=3,3,IF(data!AG172=4,FALSE))))</f>
        <v>0</v>
      </c>
      <c r="W172" t="b">
        <f>IF(data!AH172=1,4,IF(data!AH172=2,5,IF(data!AH172=3,6,IF(data!AH172=4,7,FALSE))))</f>
        <v>0</v>
      </c>
      <c r="X172" t="b">
        <f>IF(data!AI172=1,4,IF(data!AI172=2,3,IF(data!AI172=3,2,IF(data!AI172=4,1,FALSE))))</f>
        <v>0</v>
      </c>
      <c r="Y172" t="b">
        <f>IF(data!AJ172=1,6,IF(data!AJ172=2,5,IF(data!AJ172=3,4,IF(data!AJ172=4,1,FALSE))))</f>
        <v>0</v>
      </c>
      <c r="Z172" t="b">
        <f>IF(data!AK172=1,4,IF(data!AK172=2,3,IF(data!AK172=3,2,IF(data!AK172=4,1,IF(data!AK172=5,2,FALSE)))))</f>
        <v>0</v>
      </c>
      <c r="AA172" t="b">
        <f>IF(data!AL172=1,6,IF(data!AL172=2,5,IF(data!AL172=3,4,IF(data!AL172=5,2,(IF(data!AL172=4,1,FALSE))))))</f>
        <v>0</v>
      </c>
    </row>
    <row r="173" spans="1:27" x14ac:dyDescent="0.15">
      <c r="A173" s="9" t="str">
        <f t="shared" si="25"/>
        <v>FALSE</v>
      </c>
      <c r="B173" s="9">
        <f t="shared" si="26"/>
        <v>7</v>
      </c>
      <c r="C173" s="11">
        <f t="shared" si="27"/>
        <v>0</v>
      </c>
      <c r="D173" s="11">
        <f t="shared" si="28"/>
        <v>0</v>
      </c>
      <c r="E173" s="9">
        <f t="shared" si="29"/>
        <v>7</v>
      </c>
      <c r="F173" s="11">
        <f t="shared" si="30"/>
        <v>0</v>
      </c>
      <c r="G173" s="13">
        <f t="shared" si="31"/>
        <v>0</v>
      </c>
      <c r="H173" s="19" t="str">
        <f t="shared" si="32"/>
        <v>GNDND</v>
      </c>
      <c r="I173" s="15" t="e">
        <f>VLOOKUP(H173,score!$A$1:$B$343,2,FALSE)</f>
        <v>#N/A</v>
      </c>
      <c r="J173" s="2" t="str">
        <f>IF(ISERROR(data!K173/(data!J173*4)),"",data!K173/(data!J173*4))</f>
        <v/>
      </c>
      <c r="K173" s="3">
        <f>IF(data!I173=3,8,0)</f>
        <v>0</v>
      </c>
      <c r="L173" s="7">
        <f t="shared" si="33"/>
        <v>0</v>
      </c>
      <c r="M173">
        <f>(data!M173+(data!N173/60))*data!L173</f>
        <v>0</v>
      </c>
      <c r="N173" t="b">
        <f>IF(data!O173=1,1,IF(data!O173=2,0.7,IF(data!O173=3,0.7,IF(data!O173=4,0.3,IF(data!O173=5,0,FALSE)))))</f>
        <v>0</v>
      </c>
      <c r="O173">
        <f t="shared" si="34"/>
        <v>0</v>
      </c>
      <c r="P173" s="5">
        <f>(data!P173+(data!Q173/60))*data!L173+(data!R173+(data!S173/60))*(7-data!L173)</f>
        <v>0</v>
      </c>
      <c r="Q173">
        <f>data!T173+data!U173/60*7</f>
        <v>0</v>
      </c>
      <c r="R173">
        <f>data!V173+data!W173/60*7</f>
        <v>0</v>
      </c>
      <c r="S173" s="5">
        <f>(data!Y173+data!Z173/60)*data!X173</f>
        <v>0</v>
      </c>
      <c r="T173">
        <f>data!AA173+data!AB173</f>
        <v>0</v>
      </c>
      <c r="U173">
        <f>data!AC173*IF(data!AD173=1,1,0)+data!AE173*IF(data!AF173=1,1,0)</f>
        <v>0</v>
      </c>
      <c r="V173" t="b">
        <f>IF(data!AG173=1,1,IF(data!AG173=2,2,IF(data!AG173=3,3,IF(data!AG173=4,FALSE))))</f>
        <v>0</v>
      </c>
      <c r="W173" t="b">
        <f>IF(data!AH173=1,4,IF(data!AH173=2,5,IF(data!AH173=3,6,IF(data!AH173=4,7,FALSE))))</f>
        <v>0</v>
      </c>
      <c r="X173" t="b">
        <f>IF(data!AI173=1,4,IF(data!AI173=2,3,IF(data!AI173=3,2,IF(data!AI173=4,1,FALSE))))</f>
        <v>0</v>
      </c>
      <c r="Y173" t="b">
        <f>IF(data!AJ173=1,6,IF(data!AJ173=2,5,IF(data!AJ173=3,4,IF(data!AJ173=4,1,FALSE))))</f>
        <v>0</v>
      </c>
      <c r="Z173" t="b">
        <f>IF(data!AK173=1,4,IF(data!AK173=2,3,IF(data!AK173=3,2,IF(data!AK173=4,1,IF(data!AK173=5,2,FALSE)))))</f>
        <v>0</v>
      </c>
      <c r="AA173" t="b">
        <f>IF(data!AL173=1,6,IF(data!AL173=2,5,IF(data!AL173=3,4,IF(data!AL173=5,2,(IF(data!AL173=4,1,FALSE))))))</f>
        <v>0</v>
      </c>
    </row>
    <row r="174" spans="1:27" x14ac:dyDescent="0.15">
      <c r="A174" s="9" t="str">
        <f t="shared" si="25"/>
        <v>FALSE</v>
      </c>
      <c r="B174" s="9">
        <f t="shared" si="26"/>
        <v>7</v>
      </c>
      <c r="C174" s="11">
        <f t="shared" si="27"/>
        <v>0</v>
      </c>
      <c r="D174" s="11">
        <f t="shared" si="28"/>
        <v>0</v>
      </c>
      <c r="E174" s="9">
        <f t="shared" si="29"/>
        <v>7</v>
      </c>
      <c r="F174" s="11">
        <f t="shared" si="30"/>
        <v>0</v>
      </c>
      <c r="G174" s="13">
        <f t="shared" si="31"/>
        <v>0</v>
      </c>
      <c r="H174" s="19" t="str">
        <f t="shared" si="32"/>
        <v>GNDND</v>
      </c>
      <c r="I174" s="15" t="e">
        <f>VLOOKUP(H174,score!$A$1:$B$343,2,FALSE)</f>
        <v>#N/A</v>
      </c>
      <c r="J174" s="2" t="str">
        <f>IF(ISERROR(data!K174/(data!J174*4)),"",data!K174/(data!J174*4))</f>
        <v/>
      </c>
      <c r="K174" s="3">
        <f>IF(data!I174=3,8,0)</f>
        <v>0</v>
      </c>
      <c r="L174" s="7">
        <f t="shared" si="33"/>
        <v>0</v>
      </c>
      <c r="M174">
        <f>(data!M174+(data!N174/60))*data!L174</f>
        <v>0</v>
      </c>
      <c r="N174" t="b">
        <f>IF(data!O174=1,1,IF(data!O174=2,0.7,IF(data!O174=3,0.7,IF(data!O174=4,0.3,IF(data!O174=5,0,FALSE)))))</f>
        <v>0</v>
      </c>
      <c r="O174">
        <f t="shared" si="34"/>
        <v>0</v>
      </c>
      <c r="P174" s="5">
        <f>(data!P174+(data!Q174/60))*data!L174+(data!R174+(data!S174/60))*(7-data!L174)</f>
        <v>0</v>
      </c>
      <c r="Q174">
        <f>data!T174+data!U174/60*7</f>
        <v>0</v>
      </c>
      <c r="R174">
        <f>data!V174+data!W174/60*7</f>
        <v>0</v>
      </c>
      <c r="S174" s="5">
        <f>(data!Y174+data!Z174/60)*data!X174</f>
        <v>0</v>
      </c>
      <c r="T174">
        <f>data!AA174+data!AB174</f>
        <v>0</v>
      </c>
      <c r="U174">
        <f>data!AC174*IF(data!AD174=1,1,0)+data!AE174*IF(data!AF174=1,1,0)</f>
        <v>0</v>
      </c>
      <c r="V174" t="b">
        <f>IF(data!AG174=1,1,IF(data!AG174=2,2,IF(data!AG174=3,3,IF(data!AG174=4,FALSE))))</f>
        <v>0</v>
      </c>
      <c r="W174" t="b">
        <f>IF(data!AH174=1,4,IF(data!AH174=2,5,IF(data!AH174=3,6,IF(data!AH174=4,7,FALSE))))</f>
        <v>0</v>
      </c>
      <c r="X174" t="b">
        <f>IF(data!AI174=1,4,IF(data!AI174=2,3,IF(data!AI174=3,2,IF(data!AI174=4,1,FALSE))))</f>
        <v>0</v>
      </c>
      <c r="Y174" t="b">
        <f>IF(data!AJ174=1,6,IF(data!AJ174=2,5,IF(data!AJ174=3,4,IF(data!AJ174=4,1,FALSE))))</f>
        <v>0</v>
      </c>
      <c r="Z174" t="b">
        <f>IF(data!AK174=1,4,IF(data!AK174=2,3,IF(data!AK174=3,2,IF(data!AK174=4,1,IF(data!AK174=5,2,FALSE)))))</f>
        <v>0</v>
      </c>
      <c r="AA174" t="b">
        <f>IF(data!AL174=1,6,IF(data!AL174=2,5,IF(data!AL174=3,4,IF(data!AL174=5,2,(IF(data!AL174=4,1,FALSE))))))</f>
        <v>0</v>
      </c>
    </row>
    <row r="175" spans="1:27" x14ac:dyDescent="0.15">
      <c r="A175" s="9" t="str">
        <f t="shared" si="25"/>
        <v>FALSE</v>
      </c>
      <c r="B175" s="9">
        <f t="shared" si="26"/>
        <v>7</v>
      </c>
      <c r="C175" s="11">
        <f t="shared" si="27"/>
        <v>0</v>
      </c>
      <c r="D175" s="11">
        <f t="shared" si="28"/>
        <v>0</v>
      </c>
      <c r="E175" s="9">
        <f t="shared" si="29"/>
        <v>7</v>
      </c>
      <c r="F175" s="11">
        <f t="shared" si="30"/>
        <v>0</v>
      </c>
      <c r="G175" s="13">
        <f t="shared" si="31"/>
        <v>0</v>
      </c>
      <c r="H175" s="19" t="str">
        <f t="shared" si="32"/>
        <v>GNDND</v>
      </c>
      <c r="I175" s="15" t="e">
        <f>VLOOKUP(H175,score!$A$1:$B$343,2,FALSE)</f>
        <v>#N/A</v>
      </c>
      <c r="J175" s="2" t="str">
        <f>IF(ISERROR(data!K175/(data!J175*4)),"",data!K175/(data!J175*4))</f>
        <v/>
      </c>
      <c r="K175" s="3">
        <f>IF(data!I175=3,8,0)</f>
        <v>0</v>
      </c>
      <c r="L175" s="7">
        <f t="shared" si="33"/>
        <v>0</v>
      </c>
      <c r="M175">
        <f>(data!M175+(data!N175/60))*data!L175</f>
        <v>0</v>
      </c>
      <c r="N175" t="b">
        <f>IF(data!O175=1,1,IF(data!O175=2,0.7,IF(data!O175=3,0.7,IF(data!O175=4,0.3,IF(data!O175=5,0,FALSE)))))</f>
        <v>0</v>
      </c>
      <c r="O175">
        <f t="shared" si="34"/>
        <v>0</v>
      </c>
      <c r="P175" s="5">
        <f>(data!P175+(data!Q175/60))*data!L175+(data!R175+(data!S175/60))*(7-data!L175)</f>
        <v>0</v>
      </c>
      <c r="Q175">
        <f>data!T175+data!U175/60*7</f>
        <v>0</v>
      </c>
      <c r="R175">
        <f>data!V175+data!W175/60*7</f>
        <v>0</v>
      </c>
      <c r="S175" s="5">
        <f>(data!Y175+data!Z175/60)*data!X175</f>
        <v>0</v>
      </c>
      <c r="T175">
        <f>data!AA175+data!AB175</f>
        <v>0</v>
      </c>
      <c r="U175">
        <f>data!AC175*IF(data!AD175=1,1,0)+data!AE175*IF(data!AF175=1,1,0)</f>
        <v>0</v>
      </c>
      <c r="V175" t="b">
        <f>IF(data!AG175=1,1,IF(data!AG175=2,2,IF(data!AG175=3,3,IF(data!AG175=4,FALSE))))</f>
        <v>0</v>
      </c>
      <c r="W175" t="b">
        <f>IF(data!AH175=1,4,IF(data!AH175=2,5,IF(data!AH175=3,6,IF(data!AH175=4,7,FALSE))))</f>
        <v>0</v>
      </c>
      <c r="X175" t="b">
        <f>IF(data!AI175=1,4,IF(data!AI175=2,3,IF(data!AI175=3,2,IF(data!AI175=4,1,FALSE))))</f>
        <v>0</v>
      </c>
      <c r="Y175" t="b">
        <f>IF(data!AJ175=1,6,IF(data!AJ175=2,5,IF(data!AJ175=3,4,IF(data!AJ175=4,1,FALSE))))</f>
        <v>0</v>
      </c>
      <c r="Z175" t="b">
        <f>IF(data!AK175=1,4,IF(data!AK175=2,3,IF(data!AK175=3,2,IF(data!AK175=4,1,IF(data!AK175=5,2,FALSE)))))</f>
        <v>0</v>
      </c>
      <c r="AA175" t="b">
        <f>IF(data!AL175=1,6,IF(data!AL175=2,5,IF(data!AL175=3,4,IF(data!AL175=5,2,(IF(data!AL175=4,1,FALSE))))))</f>
        <v>0</v>
      </c>
    </row>
    <row r="176" spans="1:27" x14ac:dyDescent="0.15">
      <c r="A176" s="9" t="str">
        <f t="shared" si="25"/>
        <v>FALSE</v>
      </c>
      <c r="B176" s="9">
        <f t="shared" si="26"/>
        <v>7</v>
      </c>
      <c r="C176" s="11">
        <f t="shared" si="27"/>
        <v>0</v>
      </c>
      <c r="D176" s="11">
        <f t="shared" si="28"/>
        <v>0</v>
      </c>
      <c r="E176" s="9">
        <f t="shared" si="29"/>
        <v>7</v>
      </c>
      <c r="F176" s="11">
        <f t="shared" si="30"/>
        <v>0</v>
      </c>
      <c r="G176" s="13">
        <f t="shared" si="31"/>
        <v>0</v>
      </c>
      <c r="H176" s="19" t="str">
        <f t="shared" si="32"/>
        <v>GNDND</v>
      </c>
      <c r="I176" s="15" t="e">
        <f>VLOOKUP(H176,score!$A$1:$B$343,2,FALSE)</f>
        <v>#N/A</v>
      </c>
      <c r="J176" s="2" t="str">
        <f>IF(ISERROR(data!K176/(data!J176*4)),"",data!K176/(data!J176*4))</f>
        <v/>
      </c>
      <c r="K176" s="3">
        <f>IF(data!I176=3,8,0)</f>
        <v>0</v>
      </c>
      <c r="L176" s="7">
        <f t="shared" si="33"/>
        <v>0</v>
      </c>
      <c r="M176">
        <f>(data!M176+(data!N176/60))*data!L176</f>
        <v>0</v>
      </c>
      <c r="N176" t="b">
        <f>IF(data!O176=1,1,IF(data!O176=2,0.7,IF(data!O176=3,0.7,IF(data!O176=4,0.3,IF(data!O176=5,0,FALSE)))))</f>
        <v>0</v>
      </c>
      <c r="O176">
        <f t="shared" si="34"/>
        <v>0</v>
      </c>
      <c r="P176" s="5">
        <f>(data!P176+(data!Q176/60))*data!L176+(data!R176+(data!S176/60))*(7-data!L176)</f>
        <v>0</v>
      </c>
      <c r="Q176">
        <f>data!T176+data!U176/60*7</f>
        <v>0</v>
      </c>
      <c r="R176">
        <f>data!V176+data!W176/60*7</f>
        <v>0</v>
      </c>
      <c r="S176" s="5">
        <f>(data!Y176+data!Z176/60)*data!X176</f>
        <v>0</v>
      </c>
      <c r="T176">
        <f>data!AA176+data!AB176</f>
        <v>0</v>
      </c>
      <c r="U176">
        <f>data!AC176*IF(data!AD176=1,1,0)+data!AE176*IF(data!AF176=1,1,0)</f>
        <v>0</v>
      </c>
      <c r="V176" t="b">
        <f>IF(data!AG176=1,1,IF(data!AG176=2,2,IF(data!AG176=3,3,IF(data!AG176=4,FALSE))))</f>
        <v>0</v>
      </c>
      <c r="W176" t="b">
        <f>IF(data!AH176=1,4,IF(data!AH176=2,5,IF(data!AH176=3,6,IF(data!AH176=4,7,FALSE))))</f>
        <v>0</v>
      </c>
      <c r="X176" t="b">
        <f>IF(data!AI176=1,4,IF(data!AI176=2,3,IF(data!AI176=3,2,IF(data!AI176=4,1,FALSE))))</f>
        <v>0</v>
      </c>
      <c r="Y176" t="b">
        <f>IF(data!AJ176=1,6,IF(data!AJ176=2,5,IF(data!AJ176=3,4,IF(data!AJ176=4,1,FALSE))))</f>
        <v>0</v>
      </c>
      <c r="Z176" t="b">
        <f>IF(data!AK176=1,4,IF(data!AK176=2,3,IF(data!AK176=3,2,IF(data!AK176=4,1,IF(data!AK176=5,2,FALSE)))))</f>
        <v>0</v>
      </c>
      <c r="AA176" t="b">
        <f>IF(data!AL176=1,6,IF(data!AL176=2,5,IF(data!AL176=3,4,IF(data!AL176=5,2,(IF(data!AL176=4,1,FALSE))))))</f>
        <v>0</v>
      </c>
    </row>
    <row r="177" spans="1:27" x14ac:dyDescent="0.15">
      <c r="A177" s="9" t="str">
        <f t="shared" si="25"/>
        <v>FALSE</v>
      </c>
      <c r="B177" s="9">
        <f t="shared" si="26"/>
        <v>7</v>
      </c>
      <c r="C177" s="11">
        <f t="shared" si="27"/>
        <v>0</v>
      </c>
      <c r="D177" s="11">
        <f t="shared" si="28"/>
        <v>0</v>
      </c>
      <c r="E177" s="9">
        <f t="shared" si="29"/>
        <v>7</v>
      </c>
      <c r="F177" s="11">
        <f t="shared" si="30"/>
        <v>0</v>
      </c>
      <c r="G177" s="13">
        <f t="shared" si="31"/>
        <v>0</v>
      </c>
      <c r="H177" s="19" t="str">
        <f t="shared" si="32"/>
        <v>GNDND</v>
      </c>
      <c r="I177" s="15" t="e">
        <f>VLOOKUP(H177,score!$A$1:$B$343,2,FALSE)</f>
        <v>#N/A</v>
      </c>
      <c r="J177" s="2" t="str">
        <f>IF(ISERROR(data!K177/(data!J177*4)),"",data!K177/(data!J177*4))</f>
        <v/>
      </c>
      <c r="K177" s="3">
        <f>IF(data!I177=3,8,0)</f>
        <v>0</v>
      </c>
      <c r="L177" s="7">
        <f t="shared" si="33"/>
        <v>0</v>
      </c>
      <c r="M177">
        <f>(data!M177+(data!N177/60))*data!L177</f>
        <v>0</v>
      </c>
      <c r="N177" t="b">
        <f>IF(data!O177=1,1,IF(data!O177=2,0.7,IF(data!O177=3,0.7,IF(data!O177=4,0.3,IF(data!O177=5,0,FALSE)))))</f>
        <v>0</v>
      </c>
      <c r="O177">
        <f t="shared" si="34"/>
        <v>0</v>
      </c>
      <c r="P177" s="5">
        <f>(data!P177+(data!Q177/60))*data!L177+(data!R177+(data!S177/60))*(7-data!L177)</f>
        <v>0</v>
      </c>
      <c r="Q177">
        <f>data!T177+data!U177/60*7</f>
        <v>0</v>
      </c>
      <c r="R177">
        <f>data!V177+data!W177/60*7</f>
        <v>0</v>
      </c>
      <c r="S177" s="5">
        <f>(data!Y177+data!Z177/60)*data!X177</f>
        <v>0</v>
      </c>
      <c r="T177">
        <f>data!AA177+data!AB177</f>
        <v>0</v>
      </c>
      <c r="U177">
        <f>data!AC177*IF(data!AD177=1,1,0)+data!AE177*IF(data!AF177=1,1,0)</f>
        <v>0</v>
      </c>
      <c r="V177" t="b">
        <f>IF(data!AG177=1,1,IF(data!AG177=2,2,IF(data!AG177=3,3,IF(data!AG177=4,FALSE))))</f>
        <v>0</v>
      </c>
      <c r="W177" t="b">
        <f>IF(data!AH177=1,4,IF(data!AH177=2,5,IF(data!AH177=3,6,IF(data!AH177=4,7,FALSE))))</f>
        <v>0</v>
      </c>
      <c r="X177" t="b">
        <f>IF(data!AI177=1,4,IF(data!AI177=2,3,IF(data!AI177=3,2,IF(data!AI177=4,1,FALSE))))</f>
        <v>0</v>
      </c>
      <c r="Y177" t="b">
        <f>IF(data!AJ177=1,6,IF(data!AJ177=2,5,IF(data!AJ177=3,4,IF(data!AJ177=4,1,FALSE))))</f>
        <v>0</v>
      </c>
      <c r="Z177" t="b">
        <f>IF(data!AK177=1,4,IF(data!AK177=2,3,IF(data!AK177=3,2,IF(data!AK177=4,1,IF(data!AK177=5,2,FALSE)))))</f>
        <v>0</v>
      </c>
      <c r="AA177" t="b">
        <f>IF(data!AL177=1,6,IF(data!AL177=2,5,IF(data!AL177=3,4,IF(data!AL177=5,2,(IF(data!AL177=4,1,FALSE))))))</f>
        <v>0</v>
      </c>
    </row>
    <row r="178" spans="1:27" x14ac:dyDescent="0.15">
      <c r="A178" s="9" t="str">
        <f t="shared" si="25"/>
        <v>FALSE</v>
      </c>
      <c r="B178" s="9">
        <f t="shared" si="26"/>
        <v>7</v>
      </c>
      <c r="C178" s="11">
        <f t="shared" si="27"/>
        <v>0</v>
      </c>
      <c r="D178" s="11">
        <f t="shared" si="28"/>
        <v>0</v>
      </c>
      <c r="E178" s="9">
        <f t="shared" si="29"/>
        <v>7</v>
      </c>
      <c r="F178" s="11">
        <f t="shared" si="30"/>
        <v>0</v>
      </c>
      <c r="G178" s="13">
        <f t="shared" si="31"/>
        <v>0</v>
      </c>
      <c r="H178" s="19" t="str">
        <f t="shared" si="32"/>
        <v>GNDND</v>
      </c>
      <c r="I178" s="15" t="e">
        <f>VLOOKUP(H178,score!$A$1:$B$343,2,FALSE)</f>
        <v>#N/A</v>
      </c>
      <c r="J178" s="2" t="str">
        <f>IF(ISERROR(data!K178/(data!J178*4)),"",data!K178/(data!J178*4))</f>
        <v/>
      </c>
      <c r="K178" s="3">
        <f>IF(data!I178=3,8,0)</f>
        <v>0</v>
      </c>
      <c r="L178" s="7">
        <f t="shared" si="33"/>
        <v>0</v>
      </c>
      <c r="M178">
        <f>(data!M178+(data!N178/60))*data!L178</f>
        <v>0</v>
      </c>
      <c r="N178" t="b">
        <f>IF(data!O178=1,1,IF(data!O178=2,0.7,IF(data!O178=3,0.7,IF(data!O178=4,0.3,IF(data!O178=5,0,FALSE)))))</f>
        <v>0</v>
      </c>
      <c r="O178">
        <f t="shared" si="34"/>
        <v>0</v>
      </c>
      <c r="P178" s="5">
        <f>(data!P178+(data!Q178/60))*data!L178+(data!R178+(data!S178/60))*(7-data!L178)</f>
        <v>0</v>
      </c>
      <c r="Q178">
        <f>data!T178+data!U178/60*7</f>
        <v>0</v>
      </c>
      <c r="R178">
        <f>data!V178+data!W178/60*7</f>
        <v>0</v>
      </c>
      <c r="S178" s="5">
        <f>(data!Y178+data!Z178/60)*data!X178</f>
        <v>0</v>
      </c>
      <c r="T178">
        <f>data!AA178+data!AB178</f>
        <v>0</v>
      </c>
      <c r="U178">
        <f>data!AC178*IF(data!AD178=1,1,0)+data!AE178*IF(data!AF178=1,1,0)</f>
        <v>0</v>
      </c>
      <c r="V178" t="b">
        <f>IF(data!AG178=1,1,IF(data!AG178=2,2,IF(data!AG178=3,3,IF(data!AG178=4,FALSE))))</f>
        <v>0</v>
      </c>
      <c r="W178" t="b">
        <f>IF(data!AH178=1,4,IF(data!AH178=2,5,IF(data!AH178=3,6,IF(data!AH178=4,7,FALSE))))</f>
        <v>0</v>
      </c>
      <c r="X178" t="b">
        <f>IF(data!AI178=1,4,IF(data!AI178=2,3,IF(data!AI178=3,2,IF(data!AI178=4,1,FALSE))))</f>
        <v>0</v>
      </c>
      <c r="Y178" t="b">
        <f>IF(data!AJ178=1,6,IF(data!AJ178=2,5,IF(data!AJ178=3,4,IF(data!AJ178=4,1,FALSE))))</f>
        <v>0</v>
      </c>
      <c r="Z178" t="b">
        <f>IF(data!AK178=1,4,IF(data!AK178=2,3,IF(data!AK178=3,2,IF(data!AK178=4,1,IF(data!AK178=5,2,FALSE)))))</f>
        <v>0</v>
      </c>
      <c r="AA178" t="b">
        <f>IF(data!AL178=1,6,IF(data!AL178=2,5,IF(data!AL178=3,4,IF(data!AL178=5,2,(IF(data!AL178=4,1,FALSE))))))</f>
        <v>0</v>
      </c>
    </row>
    <row r="179" spans="1:27" x14ac:dyDescent="0.15">
      <c r="A179" s="9" t="str">
        <f t="shared" si="25"/>
        <v>FALSE</v>
      </c>
      <c r="B179" s="9">
        <f t="shared" si="26"/>
        <v>7</v>
      </c>
      <c r="C179" s="11">
        <f t="shared" si="27"/>
        <v>0</v>
      </c>
      <c r="D179" s="11">
        <f t="shared" si="28"/>
        <v>0</v>
      </c>
      <c r="E179" s="9">
        <f t="shared" si="29"/>
        <v>7</v>
      </c>
      <c r="F179" s="11">
        <f t="shared" si="30"/>
        <v>0</v>
      </c>
      <c r="G179" s="13">
        <f t="shared" si="31"/>
        <v>0</v>
      </c>
      <c r="H179" s="19" t="str">
        <f t="shared" si="32"/>
        <v>GNDND</v>
      </c>
      <c r="I179" s="15" t="e">
        <f>VLOOKUP(H179,score!$A$1:$B$343,2,FALSE)</f>
        <v>#N/A</v>
      </c>
      <c r="J179" s="2" t="str">
        <f>IF(ISERROR(data!K179/(data!J179*4)),"",data!K179/(data!J179*4))</f>
        <v/>
      </c>
      <c r="K179" s="3">
        <f>IF(data!I179=3,8,0)</f>
        <v>0</v>
      </c>
      <c r="L179" s="7">
        <f t="shared" si="33"/>
        <v>0</v>
      </c>
      <c r="M179">
        <f>(data!M179+(data!N179/60))*data!L179</f>
        <v>0</v>
      </c>
      <c r="N179" t="b">
        <f>IF(data!O179=1,1,IF(data!O179=2,0.7,IF(data!O179=3,0.7,IF(data!O179=4,0.3,IF(data!O179=5,0,FALSE)))))</f>
        <v>0</v>
      </c>
      <c r="O179">
        <f t="shared" si="34"/>
        <v>0</v>
      </c>
      <c r="P179" s="5">
        <f>(data!P179+(data!Q179/60))*data!L179+(data!R179+(data!S179/60))*(7-data!L179)</f>
        <v>0</v>
      </c>
      <c r="Q179">
        <f>data!T179+data!U179/60*7</f>
        <v>0</v>
      </c>
      <c r="R179">
        <f>data!V179+data!W179/60*7</f>
        <v>0</v>
      </c>
      <c r="S179" s="5">
        <f>(data!Y179+data!Z179/60)*data!X179</f>
        <v>0</v>
      </c>
      <c r="T179">
        <f>data!AA179+data!AB179</f>
        <v>0</v>
      </c>
      <c r="U179">
        <f>data!AC179*IF(data!AD179=1,1,0)+data!AE179*IF(data!AF179=1,1,0)</f>
        <v>0</v>
      </c>
      <c r="V179" t="b">
        <f>IF(data!AG179=1,1,IF(data!AG179=2,2,IF(data!AG179=3,3,IF(data!AG179=4,FALSE))))</f>
        <v>0</v>
      </c>
      <c r="W179" t="b">
        <f>IF(data!AH179=1,4,IF(data!AH179=2,5,IF(data!AH179=3,6,IF(data!AH179=4,7,FALSE))))</f>
        <v>0</v>
      </c>
      <c r="X179" t="b">
        <f>IF(data!AI179=1,4,IF(data!AI179=2,3,IF(data!AI179=3,2,IF(data!AI179=4,1,FALSE))))</f>
        <v>0</v>
      </c>
      <c r="Y179" t="b">
        <f>IF(data!AJ179=1,6,IF(data!AJ179=2,5,IF(data!AJ179=3,4,IF(data!AJ179=4,1,FALSE))))</f>
        <v>0</v>
      </c>
      <c r="Z179" t="b">
        <f>IF(data!AK179=1,4,IF(data!AK179=2,3,IF(data!AK179=3,2,IF(data!AK179=4,1,IF(data!AK179=5,2,FALSE)))))</f>
        <v>0</v>
      </c>
      <c r="AA179" t="b">
        <f>IF(data!AL179=1,6,IF(data!AL179=2,5,IF(data!AL179=3,4,IF(data!AL179=5,2,(IF(data!AL179=4,1,FALSE))))))</f>
        <v>0</v>
      </c>
    </row>
    <row r="180" spans="1:27" x14ac:dyDescent="0.15">
      <c r="A180" s="9" t="str">
        <f t="shared" si="25"/>
        <v>FALSE</v>
      </c>
      <c r="B180" s="9">
        <f t="shared" si="26"/>
        <v>7</v>
      </c>
      <c r="C180" s="11">
        <f t="shared" si="27"/>
        <v>0</v>
      </c>
      <c r="D180" s="11">
        <f t="shared" si="28"/>
        <v>0</v>
      </c>
      <c r="E180" s="9">
        <f t="shared" si="29"/>
        <v>7</v>
      </c>
      <c r="F180" s="11">
        <f t="shared" si="30"/>
        <v>0</v>
      </c>
      <c r="G180" s="13">
        <f t="shared" si="31"/>
        <v>0</v>
      </c>
      <c r="H180" s="19" t="str">
        <f t="shared" si="32"/>
        <v>GNDND</v>
      </c>
      <c r="I180" s="15" t="e">
        <f>VLOOKUP(H180,score!$A$1:$B$343,2,FALSE)</f>
        <v>#N/A</v>
      </c>
      <c r="J180" s="2" t="str">
        <f>IF(ISERROR(data!K180/(data!J180*4)),"",data!K180/(data!J180*4))</f>
        <v/>
      </c>
      <c r="K180" s="3">
        <f>IF(data!I180=3,8,0)</f>
        <v>0</v>
      </c>
      <c r="L180" s="7">
        <f t="shared" si="33"/>
        <v>0</v>
      </c>
      <c r="M180">
        <f>(data!M180+(data!N180/60))*data!L180</f>
        <v>0</v>
      </c>
      <c r="N180" t="b">
        <f>IF(data!O180=1,1,IF(data!O180=2,0.7,IF(data!O180=3,0.7,IF(data!O180=4,0.3,IF(data!O180=5,0,FALSE)))))</f>
        <v>0</v>
      </c>
      <c r="O180">
        <f t="shared" si="34"/>
        <v>0</v>
      </c>
      <c r="P180" s="5">
        <f>(data!P180+(data!Q180/60))*data!L180+(data!R180+(data!S180/60))*(7-data!L180)</f>
        <v>0</v>
      </c>
      <c r="Q180">
        <f>data!T180+data!U180/60*7</f>
        <v>0</v>
      </c>
      <c r="R180">
        <f>data!V180+data!W180/60*7</f>
        <v>0</v>
      </c>
      <c r="S180" s="5">
        <f>(data!Y180+data!Z180/60)*data!X180</f>
        <v>0</v>
      </c>
      <c r="T180">
        <f>data!AA180+data!AB180</f>
        <v>0</v>
      </c>
      <c r="U180">
        <f>data!AC180*IF(data!AD180=1,1,0)+data!AE180*IF(data!AF180=1,1,0)</f>
        <v>0</v>
      </c>
      <c r="V180" t="b">
        <f>IF(data!AG180=1,1,IF(data!AG180=2,2,IF(data!AG180=3,3,IF(data!AG180=4,FALSE))))</f>
        <v>0</v>
      </c>
      <c r="W180" t="b">
        <f>IF(data!AH180=1,4,IF(data!AH180=2,5,IF(data!AH180=3,6,IF(data!AH180=4,7,FALSE))))</f>
        <v>0</v>
      </c>
      <c r="X180" t="b">
        <f>IF(data!AI180=1,4,IF(data!AI180=2,3,IF(data!AI180=3,2,IF(data!AI180=4,1,FALSE))))</f>
        <v>0</v>
      </c>
      <c r="Y180" t="b">
        <f>IF(data!AJ180=1,6,IF(data!AJ180=2,5,IF(data!AJ180=3,4,IF(data!AJ180=4,1,FALSE))))</f>
        <v>0</v>
      </c>
      <c r="Z180" t="b">
        <f>IF(data!AK180=1,4,IF(data!AK180=2,3,IF(data!AK180=3,2,IF(data!AK180=4,1,IF(data!AK180=5,2,FALSE)))))</f>
        <v>0</v>
      </c>
      <c r="AA180" t="b">
        <f>IF(data!AL180=1,6,IF(data!AL180=2,5,IF(data!AL180=3,4,IF(data!AL180=5,2,(IF(data!AL180=4,1,FALSE))))))</f>
        <v>0</v>
      </c>
    </row>
    <row r="181" spans="1:27" x14ac:dyDescent="0.15">
      <c r="A181" s="9" t="str">
        <f t="shared" si="25"/>
        <v>FALSE</v>
      </c>
      <c r="B181" s="9">
        <f t="shared" si="26"/>
        <v>7</v>
      </c>
      <c r="C181" s="11">
        <f t="shared" si="27"/>
        <v>0</v>
      </c>
      <c r="D181" s="11">
        <f t="shared" si="28"/>
        <v>0</v>
      </c>
      <c r="E181" s="9">
        <f t="shared" si="29"/>
        <v>7</v>
      </c>
      <c r="F181" s="11">
        <f t="shared" si="30"/>
        <v>0</v>
      </c>
      <c r="G181" s="13">
        <f t="shared" si="31"/>
        <v>0</v>
      </c>
      <c r="H181" s="19" t="str">
        <f t="shared" si="32"/>
        <v>GNDND</v>
      </c>
      <c r="I181" s="15" t="e">
        <f>VLOOKUP(H181,score!$A$1:$B$343,2,FALSE)</f>
        <v>#N/A</v>
      </c>
      <c r="J181" s="2" t="str">
        <f>IF(ISERROR(data!K181/(data!J181*4)),"",data!K181/(data!J181*4))</f>
        <v/>
      </c>
      <c r="K181" s="3">
        <f>IF(data!I181=3,8,0)</f>
        <v>0</v>
      </c>
      <c r="L181" s="7">
        <f t="shared" si="33"/>
        <v>0</v>
      </c>
      <c r="M181">
        <f>(data!M181+(data!N181/60))*data!L181</f>
        <v>0</v>
      </c>
      <c r="N181" t="b">
        <f>IF(data!O181=1,1,IF(data!O181=2,0.7,IF(data!O181=3,0.7,IF(data!O181=4,0.3,IF(data!O181=5,0,FALSE)))))</f>
        <v>0</v>
      </c>
      <c r="O181">
        <f t="shared" si="34"/>
        <v>0</v>
      </c>
      <c r="P181" s="5">
        <f>(data!P181+(data!Q181/60))*data!L181+(data!R181+(data!S181/60))*(7-data!L181)</f>
        <v>0</v>
      </c>
      <c r="Q181">
        <f>data!T181+data!U181/60*7</f>
        <v>0</v>
      </c>
      <c r="R181">
        <f>data!V181+data!W181/60*7</f>
        <v>0</v>
      </c>
      <c r="S181" s="5">
        <f>(data!Y181+data!Z181/60)*data!X181</f>
        <v>0</v>
      </c>
      <c r="T181">
        <f>data!AA181+data!AB181</f>
        <v>0</v>
      </c>
      <c r="U181">
        <f>data!AC181*IF(data!AD181=1,1,0)+data!AE181*IF(data!AF181=1,1,0)</f>
        <v>0</v>
      </c>
      <c r="V181" t="b">
        <f>IF(data!AG181=1,1,IF(data!AG181=2,2,IF(data!AG181=3,3,IF(data!AG181=4,FALSE))))</f>
        <v>0</v>
      </c>
      <c r="W181" t="b">
        <f>IF(data!AH181=1,4,IF(data!AH181=2,5,IF(data!AH181=3,6,IF(data!AH181=4,7,FALSE))))</f>
        <v>0</v>
      </c>
      <c r="X181" t="b">
        <f>IF(data!AI181=1,4,IF(data!AI181=2,3,IF(data!AI181=3,2,IF(data!AI181=4,1,FALSE))))</f>
        <v>0</v>
      </c>
      <c r="Y181" t="b">
        <f>IF(data!AJ181=1,6,IF(data!AJ181=2,5,IF(data!AJ181=3,4,IF(data!AJ181=4,1,FALSE))))</f>
        <v>0</v>
      </c>
      <c r="Z181" t="b">
        <f>IF(data!AK181=1,4,IF(data!AK181=2,3,IF(data!AK181=3,2,IF(data!AK181=4,1,IF(data!AK181=5,2,FALSE)))))</f>
        <v>0</v>
      </c>
      <c r="AA181" t="b">
        <f>IF(data!AL181=1,6,IF(data!AL181=2,5,IF(data!AL181=3,4,IF(data!AL181=5,2,(IF(data!AL181=4,1,FALSE))))))</f>
        <v>0</v>
      </c>
    </row>
    <row r="182" spans="1:27" x14ac:dyDescent="0.15">
      <c r="A182" s="9" t="str">
        <f t="shared" si="25"/>
        <v>FALSE</v>
      </c>
      <c r="B182" s="9">
        <f t="shared" si="26"/>
        <v>7</v>
      </c>
      <c r="C182" s="11">
        <f t="shared" si="27"/>
        <v>0</v>
      </c>
      <c r="D182" s="11">
        <f t="shared" si="28"/>
        <v>0</v>
      </c>
      <c r="E182" s="9">
        <f t="shared" si="29"/>
        <v>7</v>
      </c>
      <c r="F182" s="11">
        <f t="shared" si="30"/>
        <v>0</v>
      </c>
      <c r="G182" s="13">
        <f t="shared" si="31"/>
        <v>0</v>
      </c>
      <c r="H182" s="19" t="str">
        <f t="shared" si="32"/>
        <v>GNDND</v>
      </c>
      <c r="I182" s="15" t="e">
        <f>VLOOKUP(H182,score!$A$1:$B$343,2,FALSE)</f>
        <v>#N/A</v>
      </c>
      <c r="J182" s="2" t="str">
        <f>IF(ISERROR(data!K182/(data!J182*4)),"",data!K182/(data!J182*4))</f>
        <v/>
      </c>
      <c r="K182" s="3">
        <f>IF(data!I182=3,8,0)</f>
        <v>0</v>
      </c>
      <c r="L182" s="7">
        <f t="shared" si="33"/>
        <v>0</v>
      </c>
      <c r="M182">
        <f>(data!M182+(data!N182/60))*data!L182</f>
        <v>0</v>
      </c>
      <c r="N182" t="b">
        <f>IF(data!O182=1,1,IF(data!O182=2,0.7,IF(data!O182=3,0.7,IF(data!O182=4,0.3,IF(data!O182=5,0,FALSE)))))</f>
        <v>0</v>
      </c>
      <c r="O182">
        <f t="shared" si="34"/>
        <v>0</v>
      </c>
      <c r="P182" s="5">
        <f>(data!P182+(data!Q182/60))*data!L182+(data!R182+(data!S182/60))*(7-data!L182)</f>
        <v>0</v>
      </c>
      <c r="Q182">
        <f>data!T182+data!U182/60*7</f>
        <v>0</v>
      </c>
      <c r="R182">
        <f>data!V182+data!W182/60*7</f>
        <v>0</v>
      </c>
      <c r="S182" s="5">
        <f>(data!Y182+data!Z182/60)*data!X182</f>
        <v>0</v>
      </c>
      <c r="T182">
        <f>data!AA182+data!AB182</f>
        <v>0</v>
      </c>
      <c r="U182">
        <f>data!AC182*IF(data!AD182=1,1,0)+data!AE182*IF(data!AF182=1,1,0)</f>
        <v>0</v>
      </c>
      <c r="V182" t="b">
        <f>IF(data!AG182=1,1,IF(data!AG182=2,2,IF(data!AG182=3,3,IF(data!AG182=4,FALSE))))</f>
        <v>0</v>
      </c>
      <c r="W182" t="b">
        <f>IF(data!AH182=1,4,IF(data!AH182=2,5,IF(data!AH182=3,6,IF(data!AH182=4,7,FALSE))))</f>
        <v>0</v>
      </c>
      <c r="X182" t="b">
        <f>IF(data!AI182=1,4,IF(data!AI182=2,3,IF(data!AI182=3,2,IF(data!AI182=4,1,FALSE))))</f>
        <v>0</v>
      </c>
      <c r="Y182" t="b">
        <f>IF(data!AJ182=1,6,IF(data!AJ182=2,5,IF(data!AJ182=3,4,IF(data!AJ182=4,1,FALSE))))</f>
        <v>0</v>
      </c>
      <c r="Z182" t="b">
        <f>IF(data!AK182=1,4,IF(data!AK182=2,3,IF(data!AK182=3,2,IF(data!AK182=4,1,IF(data!AK182=5,2,FALSE)))))</f>
        <v>0</v>
      </c>
      <c r="AA182" t="b">
        <f>IF(data!AL182=1,6,IF(data!AL182=2,5,IF(data!AL182=3,4,IF(data!AL182=5,2,(IF(data!AL182=4,1,FALSE))))))</f>
        <v>0</v>
      </c>
    </row>
    <row r="183" spans="1:27" x14ac:dyDescent="0.15">
      <c r="A183" s="9" t="str">
        <f t="shared" si="25"/>
        <v>FALSE</v>
      </c>
      <c r="B183" s="9">
        <f t="shared" si="26"/>
        <v>7</v>
      </c>
      <c r="C183" s="11">
        <f t="shared" si="27"/>
        <v>0</v>
      </c>
      <c r="D183" s="11">
        <f t="shared" si="28"/>
        <v>0</v>
      </c>
      <c r="E183" s="9">
        <f t="shared" si="29"/>
        <v>7</v>
      </c>
      <c r="F183" s="11">
        <f t="shared" si="30"/>
        <v>0</v>
      </c>
      <c r="G183" s="13">
        <f t="shared" si="31"/>
        <v>0</v>
      </c>
      <c r="H183" s="19" t="str">
        <f t="shared" si="32"/>
        <v>GNDND</v>
      </c>
      <c r="I183" s="15" t="e">
        <f>VLOOKUP(H183,score!$A$1:$B$343,2,FALSE)</f>
        <v>#N/A</v>
      </c>
      <c r="J183" s="2" t="str">
        <f>IF(ISERROR(data!K183/(data!J183*4)),"",data!K183/(data!J183*4))</f>
        <v/>
      </c>
      <c r="K183" s="3">
        <f>IF(data!I183=3,8,0)</f>
        <v>0</v>
      </c>
      <c r="L183" s="7">
        <f t="shared" si="33"/>
        <v>0</v>
      </c>
      <c r="M183">
        <f>(data!M183+(data!N183/60))*data!L183</f>
        <v>0</v>
      </c>
      <c r="N183" t="b">
        <f>IF(data!O183=1,1,IF(data!O183=2,0.7,IF(data!O183=3,0.7,IF(data!O183=4,0.3,IF(data!O183=5,0,FALSE)))))</f>
        <v>0</v>
      </c>
      <c r="O183">
        <f t="shared" si="34"/>
        <v>0</v>
      </c>
      <c r="P183" s="5">
        <f>(data!P183+(data!Q183/60))*data!L183+(data!R183+(data!S183/60))*(7-data!L183)</f>
        <v>0</v>
      </c>
      <c r="Q183">
        <f>data!T183+data!U183/60*7</f>
        <v>0</v>
      </c>
      <c r="R183">
        <f>data!V183+data!W183/60*7</f>
        <v>0</v>
      </c>
      <c r="S183" s="5">
        <f>(data!Y183+data!Z183/60)*data!X183</f>
        <v>0</v>
      </c>
      <c r="T183">
        <f>data!AA183+data!AB183</f>
        <v>0</v>
      </c>
      <c r="U183">
        <f>data!AC183*IF(data!AD183=1,1,0)+data!AE183*IF(data!AF183=1,1,0)</f>
        <v>0</v>
      </c>
      <c r="V183" t="b">
        <f>IF(data!AG183=1,1,IF(data!AG183=2,2,IF(data!AG183=3,3,IF(data!AG183=4,FALSE))))</f>
        <v>0</v>
      </c>
      <c r="W183" t="b">
        <f>IF(data!AH183=1,4,IF(data!AH183=2,5,IF(data!AH183=3,6,IF(data!AH183=4,7,FALSE))))</f>
        <v>0</v>
      </c>
      <c r="X183" t="b">
        <f>IF(data!AI183=1,4,IF(data!AI183=2,3,IF(data!AI183=3,2,IF(data!AI183=4,1,FALSE))))</f>
        <v>0</v>
      </c>
      <c r="Y183" t="b">
        <f>IF(data!AJ183=1,6,IF(data!AJ183=2,5,IF(data!AJ183=3,4,IF(data!AJ183=4,1,FALSE))))</f>
        <v>0</v>
      </c>
      <c r="Z183" t="b">
        <f>IF(data!AK183=1,4,IF(data!AK183=2,3,IF(data!AK183=3,2,IF(data!AK183=4,1,IF(data!AK183=5,2,FALSE)))))</f>
        <v>0</v>
      </c>
      <c r="AA183" t="b">
        <f>IF(data!AL183=1,6,IF(data!AL183=2,5,IF(data!AL183=3,4,IF(data!AL183=5,2,(IF(data!AL183=4,1,FALSE))))))</f>
        <v>0</v>
      </c>
    </row>
    <row r="184" spans="1:27" x14ac:dyDescent="0.15">
      <c r="A184" s="9" t="str">
        <f t="shared" si="25"/>
        <v>FALSE</v>
      </c>
      <c r="B184" s="9">
        <f t="shared" si="26"/>
        <v>7</v>
      </c>
      <c r="C184" s="11">
        <f t="shared" si="27"/>
        <v>0</v>
      </c>
      <c r="D184" s="11">
        <f t="shared" si="28"/>
        <v>0</v>
      </c>
      <c r="E184" s="9">
        <f t="shared" si="29"/>
        <v>7</v>
      </c>
      <c r="F184" s="11">
        <f t="shared" si="30"/>
        <v>0</v>
      </c>
      <c r="G184" s="13">
        <f t="shared" si="31"/>
        <v>0</v>
      </c>
      <c r="H184" s="19" t="str">
        <f t="shared" si="32"/>
        <v>GNDND</v>
      </c>
      <c r="I184" s="15" t="e">
        <f>VLOOKUP(H184,score!$A$1:$B$343,2,FALSE)</f>
        <v>#N/A</v>
      </c>
      <c r="J184" s="2" t="str">
        <f>IF(ISERROR(data!K184/(data!J184*4)),"",data!K184/(data!J184*4))</f>
        <v/>
      </c>
      <c r="K184" s="3">
        <f>IF(data!I184=3,8,0)</f>
        <v>0</v>
      </c>
      <c r="L184" s="7">
        <f t="shared" si="33"/>
        <v>0</v>
      </c>
      <c r="M184">
        <f>(data!M184+(data!N184/60))*data!L184</f>
        <v>0</v>
      </c>
      <c r="N184" t="b">
        <f>IF(data!O184=1,1,IF(data!O184=2,0.7,IF(data!O184=3,0.7,IF(data!O184=4,0.3,IF(data!O184=5,0,FALSE)))))</f>
        <v>0</v>
      </c>
      <c r="O184">
        <f t="shared" si="34"/>
        <v>0</v>
      </c>
      <c r="P184" s="5">
        <f>(data!P184+(data!Q184/60))*data!L184+(data!R184+(data!S184/60))*(7-data!L184)</f>
        <v>0</v>
      </c>
      <c r="Q184">
        <f>data!T184+data!U184/60*7</f>
        <v>0</v>
      </c>
      <c r="R184">
        <f>data!V184+data!W184/60*7</f>
        <v>0</v>
      </c>
      <c r="S184" s="5">
        <f>(data!Y184+data!Z184/60)*data!X184</f>
        <v>0</v>
      </c>
      <c r="T184">
        <f>data!AA184+data!AB184</f>
        <v>0</v>
      </c>
      <c r="U184">
        <f>data!AC184*IF(data!AD184=1,1,0)+data!AE184*IF(data!AF184=1,1,0)</f>
        <v>0</v>
      </c>
      <c r="V184" t="b">
        <f>IF(data!AG184=1,1,IF(data!AG184=2,2,IF(data!AG184=3,3,IF(data!AG184=4,FALSE))))</f>
        <v>0</v>
      </c>
      <c r="W184" t="b">
        <f>IF(data!AH184=1,4,IF(data!AH184=2,5,IF(data!AH184=3,6,IF(data!AH184=4,7,FALSE))))</f>
        <v>0</v>
      </c>
      <c r="X184" t="b">
        <f>IF(data!AI184=1,4,IF(data!AI184=2,3,IF(data!AI184=3,2,IF(data!AI184=4,1,FALSE))))</f>
        <v>0</v>
      </c>
      <c r="Y184" t="b">
        <f>IF(data!AJ184=1,6,IF(data!AJ184=2,5,IF(data!AJ184=3,4,IF(data!AJ184=4,1,FALSE))))</f>
        <v>0</v>
      </c>
      <c r="Z184" t="b">
        <f>IF(data!AK184=1,4,IF(data!AK184=2,3,IF(data!AK184=3,2,IF(data!AK184=4,1,IF(data!AK184=5,2,FALSE)))))</f>
        <v>0</v>
      </c>
      <c r="AA184" t="b">
        <f>IF(data!AL184=1,6,IF(data!AL184=2,5,IF(data!AL184=3,4,IF(data!AL184=5,2,(IF(data!AL184=4,1,FALSE))))))</f>
        <v>0</v>
      </c>
    </row>
    <row r="185" spans="1:27" x14ac:dyDescent="0.15">
      <c r="A185" s="9" t="str">
        <f t="shared" si="25"/>
        <v>FALSE</v>
      </c>
      <c r="B185" s="9">
        <f t="shared" si="26"/>
        <v>7</v>
      </c>
      <c r="C185" s="11">
        <f t="shared" si="27"/>
        <v>0</v>
      </c>
      <c r="D185" s="11">
        <f t="shared" si="28"/>
        <v>0</v>
      </c>
      <c r="E185" s="9">
        <f t="shared" si="29"/>
        <v>7</v>
      </c>
      <c r="F185" s="11">
        <f t="shared" si="30"/>
        <v>0</v>
      </c>
      <c r="G185" s="13">
        <f t="shared" si="31"/>
        <v>0</v>
      </c>
      <c r="H185" s="19" t="str">
        <f t="shared" si="32"/>
        <v>GNDND</v>
      </c>
      <c r="I185" s="15" t="e">
        <f>VLOOKUP(H185,score!$A$1:$B$343,2,FALSE)</f>
        <v>#N/A</v>
      </c>
      <c r="J185" s="2" t="str">
        <f>IF(ISERROR(data!K185/(data!J185*4)),"",data!K185/(data!J185*4))</f>
        <v/>
      </c>
      <c r="K185" s="3">
        <f>IF(data!I185=3,8,0)</f>
        <v>0</v>
      </c>
      <c r="L185" s="7">
        <f t="shared" si="33"/>
        <v>0</v>
      </c>
      <c r="M185">
        <f>(data!M185+(data!N185/60))*data!L185</f>
        <v>0</v>
      </c>
      <c r="N185" t="b">
        <f>IF(data!O185=1,1,IF(data!O185=2,0.7,IF(data!O185=3,0.7,IF(data!O185=4,0.3,IF(data!O185=5,0,FALSE)))))</f>
        <v>0</v>
      </c>
      <c r="O185">
        <f t="shared" si="34"/>
        <v>0</v>
      </c>
      <c r="P185" s="5">
        <f>(data!P185+(data!Q185/60))*data!L185+(data!R185+(data!S185/60))*(7-data!L185)</f>
        <v>0</v>
      </c>
      <c r="Q185">
        <f>data!T185+data!U185/60*7</f>
        <v>0</v>
      </c>
      <c r="R185">
        <f>data!V185+data!W185/60*7</f>
        <v>0</v>
      </c>
      <c r="S185" s="5">
        <f>(data!Y185+data!Z185/60)*data!X185</f>
        <v>0</v>
      </c>
      <c r="T185">
        <f>data!AA185+data!AB185</f>
        <v>0</v>
      </c>
      <c r="U185">
        <f>data!AC185*IF(data!AD185=1,1,0)+data!AE185*IF(data!AF185=1,1,0)</f>
        <v>0</v>
      </c>
      <c r="V185" t="b">
        <f>IF(data!AG185=1,1,IF(data!AG185=2,2,IF(data!AG185=3,3,IF(data!AG185=4,FALSE))))</f>
        <v>0</v>
      </c>
      <c r="W185" t="b">
        <f>IF(data!AH185=1,4,IF(data!AH185=2,5,IF(data!AH185=3,6,IF(data!AH185=4,7,FALSE))))</f>
        <v>0</v>
      </c>
      <c r="X185" t="b">
        <f>IF(data!AI185=1,4,IF(data!AI185=2,3,IF(data!AI185=3,2,IF(data!AI185=4,1,FALSE))))</f>
        <v>0</v>
      </c>
      <c r="Y185" t="b">
        <f>IF(data!AJ185=1,6,IF(data!AJ185=2,5,IF(data!AJ185=3,4,IF(data!AJ185=4,1,FALSE))))</f>
        <v>0</v>
      </c>
      <c r="Z185" t="b">
        <f>IF(data!AK185=1,4,IF(data!AK185=2,3,IF(data!AK185=3,2,IF(data!AK185=4,1,IF(data!AK185=5,2,FALSE)))))</f>
        <v>0</v>
      </c>
      <c r="AA185" t="b">
        <f>IF(data!AL185=1,6,IF(data!AL185=2,5,IF(data!AL185=3,4,IF(data!AL185=5,2,(IF(data!AL185=4,1,FALSE))))))</f>
        <v>0</v>
      </c>
    </row>
    <row r="186" spans="1:27" x14ac:dyDescent="0.15">
      <c r="A186" s="9" t="str">
        <f t="shared" si="25"/>
        <v>FALSE</v>
      </c>
      <c r="B186" s="9">
        <f t="shared" si="26"/>
        <v>7</v>
      </c>
      <c r="C186" s="11">
        <f t="shared" si="27"/>
        <v>0</v>
      </c>
      <c r="D186" s="11">
        <f t="shared" si="28"/>
        <v>0</v>
      </c>
      <c r="E186" s="9">
        <f t="shared" si="29"/>
        <v>7</v>
      </c>
      <c r="F186" s="11">
        <f t="shared" si="30"/>
        <v>0</v>
      </c>
      <c r="G186" s="13">
        <f t="shared" si="31"/>
        <v>0</v>
      </c>
      <c r="H186" s="19" t="str">
        <f t="shared" si="32"/>
        <v>GNDND</v>
      </c>
      <c r="I186" s="15" t="e">
        <f>VLOOKUP(H186,score!$A$1:$B$343,2,FALSE)</f>
        <v>#N/A</v>
      </c>
      <c r="J186" s="2" t="str">
        <f>IF(ISERROR(data!K186/(data!J186*4)),"",data!K186/(data!J186*4))</f>
        <v/>
      </c>
      <c r="K186" s="3">
        <f>IF(data!I186=3,8,0)</f>
        <v>0</v>
      </c>
      <c r="L186" s="7">
        <f t="shared" si="33"/>
        <v>0</v>
      </c>
      <c r="M186">
        <f>(data!M186+(data!N186/60))*data!L186</f>
        <v>0</v>
      </c>
      <c r="N186" t="b">
        <f>IF(data!O186=1,1,IF(data!O186=2,0.7,IF(data!O186=3,0.7,IF(data!O186=4,0.3,IF(data!O186=5,0,FALSE)))))</f>
        <v>0</v>
      </c>
      <c r="O186">
        <f t="shared" si="34"/>
        <v>0</v>
      </c>
      <c r="P186" s="5">
        <f>(data!P186+(data!Q186/60))*data!L186+(data!R186+(data!S186/60))*(7-data!L186)</f>
        <v>0</v>
      </c>
      <c r="Q186">
        <f>data!T186+data!U186/60*7</f>
        <v>0</v>
      </c>
      <c r="R186">
        <f>data!V186+data!W186/60*7</f>
        <v>0</v>
      </c>
      <c r="S186" s="5">
        <f>(data!Y186+data!Z186/60)*data!X186</f>
        <v>0</v>
      </c>
      <c r="T186">
        <f>data!AA186+data!AB186</f>
        <v>0</v>
      </c>
      <c r="U186">
        <f>data!AC186*IF(data!AD186=1,1,0)+data!AE186*IF(data!AF186=1,1,0)</f>
        <v>0</v>
      </c>
      <c r="V186" t="b">
        <f>IF(data!AG186=1,1,IF(data!AG186=2,2,IF(data!AG186=3,3,IF(data!AG186=4,FALSE))))</f>
        <v>0</v>
      </c>
      <c r="W186" t="b">
        <f>IF(data!AH186=1,4,IF(data!AH186=2,5,IF(data!AH186=3,6,IF(data!AH186=4,7,FALSE))))</f>
        <v>0</v>
      </c>
      <c r="X186" t="b">
        <f>IF(data!AI186=1,4,IF(data!AI186=2,3,IF(data!AI186=3,2,IF(data!AI186=4,1,FALSE))))</f>
        <v>0</v>
      </c>
      <c r="Y186" t="b">
        <f>IF(data!AJ186=1,6,IF(data!AJ186=2,5,IF(data!AJ186=3,4,IF(data!AJ186=4,1,FALSE))))</f>
        <v>0</v>
      </c>
      <c r="Z186" t="b">
        <f>IF(data!AK186=1,4,IF(data!AK186=2,3,IF(data!AK186=3,2,IF(data!AK186=4,1,IF(data!AK186=5,2,FALSE)))))</f>
        <v>0</v>
      </c>
      <c r="AA186" t="b">
        <f>IF(data!AL186=1,6,IF(data!AL186=2,5,IF(data!AL186=3,4,IF(data!AL186=5,2,(IF(data!AL186=4,1,FALSE))))))</f>
        <v>0</v>
      </c>
    </row>
    <row r="187" spans="1:27" x14ac:dyDescent="0.15">
      <c r="A187" s="9" t="str">
        <f t="shared" si="25"/>
        <v>FALSE</v>
      </c>
      <c r="B187" s="9">
        <f t="shared" si="26"/>
        <v>7</v>
      </c>
      <c r="C187" s="11">
        <f t="shared" si="27"/>
        <v>0</v>
      </c>
      <c r="D187" s="11">
        <f t="shared" si="28"/>
        <v>0</v>
      </c>
      <c r="E187" s="9">
        <f t="shared" si="29"/>
        <v>7</v>
      </c>
      <c r="F187" s="11">
        <f t="shared" si="30"/>
        <v>0</v>
      </c>
      <c r="G187" s="13">
        <f t="shared" si="31"/>
        <v>0</v>
      </c>
      <c r="H187" s="19" t="str">
        <f t="shared" si="32"/>
        <v>GNDND</v>
      </c>
      <c r="I187" s="15" t="e">
        <f>VLOOKUP(H187,score!$A$1:$B$343,2,FALSE)</f>
        <v>#N/A</v>
      </c>
      <c r="J187" s="2" t="str">
        <f>IF(ISERROR(data!K187/(data!J187*4)),"",data!K187/(data!J187*4))</f>
        <v/>
      </c>
      <c r="K187" s="3">
        <f>IF(data!I187=3,8,0)</f>
        <v>0</v>
      </c>
      <c r="L187" s="7">
        <f t="shared" si="33"/>
        <v>0</v>
      </c>
      <c r="M187">
        <f>(data!M187+(data!N187/60))*data!L187</f>
        <v>0</v>
      </c>
      <c r="N187" t="b">
        <f>IF(data!O187=1,1,IF(data!O187=2,0.7,IF(data!O187=3,0.7,IF(data!O187=4,0.3,IF(data!O187=5,0,FALSE)))))</f>
        <v>0</v>
      </c>
      <c r="O187">
        <f t="shared" si="34"/>
        <v>0</v>
      </c>
      <c r="P187" s="5">
        <f>(data!P187+(data!Q187/60))*data!L187+(data!R187+(data!S187/60))*(7-data!L187)</f>
        <v>0</v>
      </c>
      <c r="Q187">
        <f>data!T187+data!U187/60*7</f>
        <v>0</v>
      </c>
      <c r="R187">
        <f>data!V187+data!W187/60*7</f>
        <v>0</v>
      </c>
      <c r="S187" s="5">
        <f>(data!Y187+data!Z187/60)*data!X187</f>
        <v>0</v>
      </c>
      <c r="T187">
        <f>data!AA187+data!AB187</f>
        <v>0</v>
      </c>
      <c r="U187">
        <f>data!AC187*IF(data!AD187=1,1,0)+data!AE187*IF(data!AF187=1,1,0)</f>
        <v>0</v>
      </c>
      <c r="V187" t="b">
        <f>IF(data!AG187=1,1,IF(data!AG187=2,2,IF(data!AG187=3,3,IF(data!AG187=4,FALSE))))</f>
        <v>0</v>
      </c>
      <c r="W187" t="b">
        <f>IF(data!AH187=1,4,IF(data!AH187=2,5,IF(data!AH187=3,6,IF(data!AH187=4,7,FALSE))))</f>
        <v>0</v>
      </c>
      <c r="X187" t="b">
        <f>IF(data!AI187=1,4,IF(data!AI187=2,3,IF(data!AI187=3,2,IF(data!AI187=4,1,FALSE))))</f>
        <v>0</v>
      </c>
      <c r="Y187" t="b">
        <f>IF(data!AJ187=1,6,IF(data!AJ187=2,5,IF(data!AJ187=3,4,IF(data!AJ187=4,1,FALSE))))</f>
        <v>0</v>
      </c>
      <c r="Z187" t="b">
        <f>IF(data!AK187=1,4,IF(data!AK187=2,3,IF(data!AK187=3,2,IF(data!AK187=4,1,IF(data!AK187=5,2,FALSE)))))</f>
        <v>0</v>
      </c>
      <c r="AA187" t="b">
        <f>IF(data!AL187=1,6,IF(data!AL187=2,5,IF(data!AL187=3,4,IF(data!AL187=5,2,(IF(data!AL187=4,1,FALSE))))))</f>
        <v>0</v>
      </c>
    </row>
    <row r="188" spans="1:27" x14ac:dyDescent="0.15">
      <c r="A188" s="9" t="str">
        <f t="shared" si="25"/>
        <v>FALSE</v>
      </c>
      <c r="B188" s="9">
        <f t="shared" si="26"/>
        <v>7</v>
      </c>
      <c r="C188" s="11">
        <f t="shared" si="27"/>
        <v>0</v>
      </c>
      <c r="D188" s="11">
        <f t="shared" si="28"/>
        <v>0</v>
      </c>
      <c r="E188" s="9">
        <f t="shared" si="29"/>
        <v>7</v>
      </c>
      <c r="F188" s="11">
        <f t="shared" si="30"/>
        <v>0</v>
      </c>
      <c r="G188" s="13">
        <f t="shared" si="31"/>
        <v>0</v>
      </c>
      <c r="H188" s="19" t="str">
        <f t="shared" si="32"/>
        <v>GNDND</v>
      </c>
      <c r="I188" s="15" t="e">
        <f>VLOOKUP(H188,score!$A$1:$B$343,2,FALSE)</f>
        <v>#N/A</v>
      </c>
      <c r="J188" s="2" t="str">
        <f>IF(ISERROR(data!K188/(data!J188*4)),"",data!K188/(data!J188*4))</f>
        <v/>
      </c>
      <c r="K188" s="3">
        <f>IF(data!I188=3,8,0)</f>
        <v>0</v>
      </c>
      <c r="L188" s="7">
        <f t="shared" si="33"/>
        <v>0</v>
      </c>
      <c r="M188">
        <f>(data!M188+(data!N188/60))*data!L188</f>
        <v>0</v>
      </c>
      <c r="N188" t="b">
        <f>IF(data!O188=1,1,IF(data!O188=2,0.7,IF(data!O188=3,0.7,IF(data!O188=4,0.3,IF(data!O188=5,0,FALSE)))))</f>
        <v>0</v>
      </c>
      <c r="O188">
        <f t="shared" si="34"/>
        <v>0</v>
      </c>
      <c r="P188" s="5">
        <f>(data!P188+(data!Q188/60))*data!L188+(data!R188+(data!S188/60))*(7-data!L188)</f>
        <v>0</v>
      </c>
      <c r="Q188">
        <f>data!T188+data!U188/60*7</f>
        <v>0</v>
      </c>
      <c r="R188">
        <f>data!V188+data!W188/60*7</f>
        <v>0</v>
      </c>
      <c r="S188" s="5">
        <f>(data!Y188+data!Z188/60)*data!X188</f>
        <v>0</v>
      </c>
      <c r="T188">
        <f>data!AA188+data!AB188</f>
        <v>0</v>
      </c>
      <c r="U188">
        <f>data!AC188*IF(data!AD188=1,1,0)+data!AE188*IF(data!AF188=1,1,0)</f>
        <v>0</v>
      </c>
      <c r="V188" t="b">
        <f>IF(data!AG188=1,1,IF(data!AG188=2,2,IF(data!AG188=3,3,IF(data!AG188=4,FALSE))))</f>
        <v>0</v>
      </c>
      <c r="W188" t="b">
        <f>IF(data!AH188=1,4,IF(data!AH188=2,5,IF(data!AH188=3,6,IF(data!AH188=4,7,FALSE))))</f>
        <v>0</v>
      </c>
      <c r="X188" t="b">
        <f>IF(data!AI188=1,4,IF(data!AI188=2,3,IF(data!AI188=3,2,IF(data!AI188=4,1,FALSE))))</f>
        <v>0</v>
      </c>
      <c r="Y188" t="b">
        <f>IF(data!AJ188=1,6,IF(data!AJ188=2,5,IF(data!AJ188=3,4,IF(data!AJ188=4,1,FALSE))))</f>
        <v>0</v>
      </c>
      <c r="Z188" t="b">
        <f>IF(data!AK188=1,4,IF(data!AK188=2,3,IF(data!AK188=3,2,IF(data!AK188=4,1,IF(data!AK188=5,2,FALSE)))))</f>
        <v>0</v>
      </c>
      <c r="AA188" t="b">
        <f>IF(data!AL188=1,6,IF(data!AL188=2,5,IF(data!AL188=3,4,IF(data!AL188=5,2,(IF(data!AL188=4,1,FALSE))))))</f>
        <v>0</v>
      </c>
    </row>
    <row r="189" spans="1:27" x14ac:dyDescent="0.15">
      <c r="A189" s="9" t="str">
        <f t="shared" si="25"/>
        <v>FALSE</v>
      </c>
      <c r="B189" s="9">
        <f t="shared" si="26"/>
        <v>7</v>
      </c>
      <c r="C189" s="11">
        <f t="shared" si="27"/>
        <v>0</v>
      </c>
      <c r="D189" s="11">
        <f t="shared" si="28"/>
        <v>0</v>
      </c>
      <c r="E189" s="9">
        <f t="shared" si="29"/>
        <v>7</v>
      </c>
      <c r="F189" s="11">
        <f t="shared" si="30"/>
        <v>0</v>
      </c>
      <c r="G189" s="13">
        <f t="shared" si="31"/>
        <v>0</v>
      </c>
      <c r="H189" s="19" t="str">
        <f t="shared" si="32"/>
        <v>GNDND</v>
      </c>
      <c r="I189" s="15" t="e">
        <f>VLOOKUP(H189,score!$A$1:$B$343,2,FALSE)</f>
        <v>#N/A</v>
      </c>
      <c r="J189" s="2" t="str">
        <f>IF(ISERROR(data!K189/(data!J189*4)),"",data!K189/(data!J189*4))</f>
        <v/>
      </c>
      <c r="K189" s="3">
        <f>IF(data!I189=3,8,0)</f>
        <v>0</v>
      </c>
      <c r="L189" s="7">
        <f t="shared" si="33"/>
        <v>0</v>
      </c>
      <c r="M189">
        <f>(data!M189+(data!N189/60))*data!L189</f>
        <v>0</v>
      </c>
      <c r="N189" t="b">
        <f>IF(data!O189=1,1,IF(data!O189=2,0.7,IF(data!O189=3,0.7,IF(data!O189=4,0.3,IF(data!O189=5,0,FALSE)))))</f>
        <v>0</v>
      </c>
      <c r="O189">
        <f t="shared" si="34"/>
        <v>0</v>
      </c>
      <c r="P189" s="5">
        <f>(data!P189+(data!Q189/60))*data!L189+(data!R189+(data!S189/60))*(7-data!L189)</f>
        <v>0</v>
      </c>
      <c r="Q189">
        <f>data!T189+data!U189/60*7</f>
        <v>0</v>
      </c>
      <c r="R189">
        <f>data!V189+data!W189/60*7</f>
        <v>0</v>
      </c>
      <c r="S189" s="5">
        <f>(data!Y189+data!Z189/60)*data!X189</f>
        <v>0</v>
      </c>
      <c r="T189">
        <f>data!AA189+data!AB189</f>
        <v>0</v>
      </c>
      <c r="U189">
        <f>data!AC189*IF(data!AD189=1,1,0)+data!AE189*IF(data!AF189=1,1,0)</f>
        <v>0</v>
      </c>
      <c r="V189" t="b">
        <f>IF(data!AG189=1,1,IF(data!AG189=2,2,IF(data!AG189=3,3,IF(data!AG189=4,FALSE))))</f>
        <v>0</v>
      </c>
      <c r="W189" t="b">
        <f>IF(data!AH189=1,4,IF(data!AH189=2,5,IF(data!AH189=3,6,IF(data!AH189=4,7,FALSE))))</f>
        <v>0</v>
      </c>
      <c r="X189" t="b">
        <f>IF(data!AI189=1,4,IF(data!AI189=2,3,IF(data!AI189=3,2,IF(data!AI189=4,1,FALSE))))</f>
        <v>0</v>
      </c>
      <c r="Y189" t="b">
        <f>IF(data!AJ189=1,6,IF(data!AJ189=2,5,IF(data!AJ189=3,4,IF(data!AJ189=4,1,FALSE))))</f>
        <v>0</v>
      </c>
      <c r="Z189" t="b">
        <f>IF(data!AK189=1,4,IF(data!AK189=2,3,IF(data!AK189=3,2,IF(data!AK189=4,1,IF(data!AK189=5,2,FALSE)))))</f>
        <v>0</v>
      </c>
      <c r="AA189" t="b">
        <f>IF(data!AL189=1,6,IF(data!AL189=2,5,IF(data!AL189=3,4,IF(data!AL189=5,2,(IF(data!AL189=4,1,FALSE))))))</f>
        <v>0</v>
      </c>
    </row>
    <row r="190" spans="1:27" x14ac:dyDescent="0.15">
      <c r="A190" s="9" t="str">
        <f t="shared" si="25"/>
        <v>FALSE</v>
      </c>
      <c r="B190" s="9">
        <f t="shared" si="26"/>
        <v>7</v>
      </c>
      <c r="C190" s="11">
        <f t="shared" si="27"/>
        <v>0</v>
      </c>
      <c r="D190" s="11">
        <f t="shared" si="28"/>
        <v>0</v>
      </c>
      <c r="E190" s="9">
        <f t="shared" si="29"/>
        <v>7</v>
      </c>
      <c r="F190" s="11">
        <f t="shared" si="30"/>
        <v>0</v>
      </c>
      <c r="G190" s="13">
        <f t="shared" si="31"/>
        <v>0</v>
      </c>
      <c r="H190" s="19" t="str">
        <f t="shared" si="32"/>
        <v>GNDND</v>
      </c>
      <c r="I190" s="15" t="e">
        <f>VLOOKUP(H190,score!$A$1:$B$343,2,FALSE)</f>
        <v>#N/A</v>
      </c>
      <c r="J190" s="2" t="str">
        <f>IF(ISERROR(data!K190/(data!J190*4)),"",data!K190/(data!J190*4))</f>
        <v/>
      </c>
      <c r="K190" s="3">
        <f>IF(data!I190=3,8,0)</f>
        <v>0</v>
      </c>
      <c r="L190" s="7">
        <f t="shared" si="33"/>
        <v>0</v>
      </c>
      <c r="M190">
        <f>(data!M190+(data!N190/60))*data!L190</f>
        <v>0</v>
      </c>
      <c r="N190" t="b">
        <f>IF(data!O190=1,1,IF(data!O190=2,0.7,IF(data!O190=3,0.7,IF(data!O190=4,0.3,IF(data!O190=5,0,FALSE)))))</f>
        <v>0</v>
      </c>
      <c r="O190">
        <f t="shared" si="34"/>
        <v>0</v>
      </c>
      <c r="P190" s="5">
        <f>(data!P190+(data!Q190/60))*data!L190+(data!R190+(data!S190/60))*(7-data!L190)</f>
        <v>0</v>
      </c>
      <c r="Q190">
        <f>data!T190+data!U190/60*7</f>
        <v>0</v>
      </c>
      <c r="R190">
        <f>data!V190+data!W190/60*7</f>
        <v>0</v>
      </c>
      <c r="S190" s="5">
        <f>(data!Y190+data!Z190/60)*data!X190</f>
        <v>0</v>
      </c>
      <c r="T190">
        <f>data!AA190+data!AB190</f>
        <v>0</v>
      </c>
      <c r="U190">
        <f>data!AC190*IF(data!AD190=1,1,0)+data!AE190*IF(data!AF190=1,1,0)</f>
        <v>0</v>
      </c>
      <c r="V190" t="b">
        <f>IF(data!AG190=1,1,IF(data!AG190=2,2,IF(data!AG190=3,3,IF(data!AG190=4,FALSE))))</f>
        <v>0</v>
      </c>
      <c r="W190" t="b">
        <f>IF(data!AH190=1,4,IF(data!AH190=2,5,IF(data!AH190=3,6,IF(data!AH190=4,7,FALSE))))</f>
        <v>0</v>
      </c>
      <c r="X190" t="b">
        <f>IF(data!AI190=1,4,IF(data!AI190=2,3,IF(data!AI190=3,2,IF(data!AI190=4,1,FALSE))))</f>
        <v>0</v>
      </c>
      <c r="Y190" t="b">
        <f>IF(data!AJ190=1,6,IF(data!AJ190=2,5,IF(data!AJ190=3,4,IF(data!AJ190=4,1,FALSE))))</f>
        <v>0</v>
      </c>
      <c r="Z190" t="b">
        <f>IF(data!AK190=1,4,IF(data!AK190=2,3,IF(data!AK190=3,2,IF(data!AK190=4,1,IF(data!AK190=5,2,FALSE)))))</f>
        <v>0</v>
      </c>
      <c r="AA190" t="b">
        <f>IF(data!AL190=1,6,IF(data!AL190=2,5,IF(data!AL190=3,4,IF(data!AL190=5,2,(IF(data!AL190=4,1,FALSE))))))</f>
        <v>0</v>
      </c>
    </row>
    <row r="191" spans="1:27" x14ac:dyDescent="0.15">
      <c r="A191" s="9" t="str">
        <f t="shared" si="25"/>
        <v>FALSE</v>
      </c>
      <c r="B191" s="9">
        <f t="shared" si="26"/>
        <v>7</v>
      </c>
      <c r="C191" s="11">
        <f t="shared" si="27"/>
        <v>0</v>
      </c>
      <c r="D191" s="11">
        <f t="shared" si="28"/>
        <v>0</v>
      </c>
      <c r="E191" s="9">
        <f t="shared" si="29"/>
        <v>7</v>
      </c>
      <c r="F191" s="11">
        <f t="shared" si="30"/>
        <v>0</v>
      </c>
      <c r="G191" s="13">
        <f t="shared" si="31"/>
        <v>0</v>
      </c>
      <c r="H191" s="19" t="str">
        <f t="shared" si="32"/>
        <v>GNDND</v>
      </c>
      <c r="I191" s="15" t="e">
        <f>VLOOKUP(H191,score!$A$1:$B$343,2,FALSE)</f>
        <v>#N/A</v>
      </c>
      <c r="J191" s="2" t="str">
        <f>IF(ISERROR(data!K191/(data!J191*4)),"",data!K191/(data!J191*4))</f>
        <v/>
      </c>
      <c r="K191" s="3">
        <f>IF(data!I191=3,8,0)</f>
        <v>0</v>
      </c>
      <c r="L191" s="7">
        <f t="shared" si="33"/>
        <v>0</v>
      </c>
      <c r="M191">
        <f>(data!M191+(data!N191/60))*data!L191</f>
        <v>0</v>
      </c>
      <c r="N191" t="b">
        <f>IF(data!O191=1,1,IF(data!O191=2,0.7,IF(data!O191=3,0.7,IF(data!O191=4,0.3,IF(data!O191=5,0,FALSE)))))</f>
        <v>0</v>
      </c>
      <c r="O191">
        <f t="shared" si="34"/>
        <v>0</v>
      </c>
      <c r="P191" s="5">
        <f>(data!P191+(data!Q191/60))*data!L191+(data!R191+(data!S191/60))*(7-data!L191)</f>
        <v>0</v>
      </c>
      <c r="Q191">
        <f>data!T191+data!U191/60*7</f>
        <v>0</v>
      </c>
      <c r="R191">
        <f>data!V191+data!W191/60*7</f>
        <v>0</v>
      </c>
      <c r="S191" s="5">
        <f>(data!Y191+data!Z191/60)*data!X191</f>
        <v>0</v>
      </c>
      <c r="T191">
        <f>data!AA191+data!AB191</f>
        <v>0</v>
      </c>
      <c r="U191">
        <f>data!AC191*IF(data!AD191=1,1,0)+data!AE191*IF(data!AF191=1,1,0)</f>
        <v>0</v>
      </c>
      <c r="V191" t="b">
        <f>IF(data!AG191=1,1,IF(data!AG191=2,2,IF(data!AG191=3,3,IF(data!AG191=4,FALSE))))</f>
        <v>0</v>
      </c>
      <c r="W191" t="b">
        <f>IF(data!AH191=1,4,IF(data!AH191=2,5,IF(data!AH191=3,6,IF(data!AH191=4,7,FALSE))))</f>
        <v>0</v>
      </c>
      <c r="X191" t="b">
        <f>IF(data!AI191=1,4,IF(data!AI191=2,3,IF(data!AI191=3,2,IF(data!AI191=4,1,FALSE))))</f>
        <v>0</v>
      </c>
      <c r="Y191" t="b">
        <f>IF(data!AJ191=1,6,IF(data!AJ191=2,5,IF(data!AJ191=3,4,IF(data!AJ191=4,1,FALSE))))</f>
        <v>0</v>
      </c>
      <c r="Z191" t="b">
        <f>IF(data!AK191=1,4,IF(data!AK191=2,3,IF(data!AK191=3,2,IF(data!AK191=4,1,IF(data!AK191=5,2,FALSE)))))</f>
        <v>0</v>
      </c>
      <c r="AA191" t="b">
        <f>IF(data!AL191=1,6,IF(data!AL191=2,5,IF(data!AL191=3,4,IF(data!AL191=5,2,(IF(data!AL191=4,1,FALSE))))))</f>
        <v>0</v>
      </c>
    </row>
    <row r="192" spans="1:27" x14ac:dyDescent="0.15">
      <c r="A192" s="9" t="str">
        <f t="shared" si="25"/>
        <v>FALSE</v>
      </c>
      <c r="B192" s="9">
        <f t="shared" si="26"/>
        <v>7</v>
      </c>
      <c r="C192" s="11">
        <f t="shared" si="27"/>
        <v>0</v>
      </c>
      <c r="D192" s="11">
        <f t="shared" si="28"/>
        <v>0</v>
      </c>
      <c r="E192" s="9">
        <f t="shared" si="29"/>
        <v>7</v>
      </c>
      <c r="F192" s="11">
        <f t="shared" si="30"/>
        <v>0</v>
      </c>
      <c r="G192" s="13">
        <f t="shared" si="31"/>
        <v>0</v>
      </c>
      <c r="H192" s="19" t="str">
        <f t="shared" si="32"/>
        <v>GNDND</v>
      </c>
      <c r="I192" s="15" t="e">
        <f>VLOOKUP(H192,score!$A$1:$B$343,2,FALSE)</f>
        <v>#N/A</v>
      </c>
      <c r="J192" s="2" t="str">
        <f>IF(ISERROR(data!K192/(data!J192*4)),"",data!K192/(data!J192*4))</f>
        <v/>
      </c>
      <c r="K192" s="3">
        <f>IF(data!I192=3,8,0)</f>
        <v>0</v>
      </c>
      <c r="L192" s="7">
        <f t="shared" si="33"/>
        <v>0</v>
      </c>
      <c r="M192">
        <f>(data!M192+(data!N192/60))*data!L192</f>
        <v>0</v>
      </c>
      <c r="N192" t="b">
        <f>IF(data!O192=1,1,IF(data!O192=2,0.7,IF(data!O192=3,0.7,IF(data!O192=4,0.3,IF(data!O192=5,0,FALSE)))))</f>
        <v>0</v>
      </c>
      <c r="O192">
        <f t="shared" si="34"/>
        <v>0</v>
      </c>
      <c r="P192" s="5">
        <f>(data!P192+(data!Q192/60))*data!L192+(data!R192+(data!S192/60))*(7-data!L192)</f>
        <v>0</v>
      </c>
      <c r="Q192">
        <f>data!T192+data!U192/60*7</f>
        <v>0</v>
      </c>
      <c r="R192">
        <f>data!V192+data!W192/60*7</f>
        <v>0</v>
      </c>
      <c r="S192" s="5">
        <f>(data!Y192+data!Z192/60)*data!X192</f>
        <v>0</v>
      </c>
      <c r="T192">
        <f>data!AA192+data!AB192</f>
        <v>0</v>
      </c>
      <c r="U192">
        <f>data!AC192*IF(data!AD192=1,1,0)+data!AE192*IF(data!AF192=1,1,0)</f>
        <v>0</v>
      </c>
      <c r="V192" t="b">
        <f>IF(data!AG192=1,1,IF(data!AG192=2,2,IF(data!AG192=3,3,IF(data!AG192=4,FALSE))))</f>
        <v>0</v>
      </c>
      <c r="W192" t="b">
        <f>IF(data!AH192=1,4,IF(data!AH192=2,5,IF(data!AH192=3,6,IF(data!AH192=4,7,FALSE))))</f>
        <v>0</v>
      </c>
      <c r="X192" t="b">
        <f>IF(data!AI192=1,4,IF(data!AI192=2,3,IF(data!AI192=3,2,IF(data!AI192=4,1,FALSE))))</f>
        <v>0</v>
      </c>
      <c r="Y192" t="b">
        <f>IF(data!AJ192=1,6,IF(data!AJ192=2,5,IF(data!AJ192=3,4,IF(data!AJ192=4,1,FALSE))))</f>
        <v>0</v>
      </c>
      <c r="Z192" t="b">
        <f>IF(data!AK192=1,4,IF(data!AK192=2,3,IF(data!AK192=3,2,IF(data!AK192=4,1,IF(data!AK192=5,2,FALSE)))))</f>
        <v>0</v>
      </c>
      <c r="AA192" t="b">
        <f>IF(data!AL192=1,6,IF(data!AL192=2,5,IF(data!AL192=3,4,IF(data!AL192=5,2,(IF(data!AL192=4,1,FALSE))))))</f>
        <v>0</v>
      </c>
    </row>
    <row r="193" spans="1:27" x14ac:dyDescent="0.15">
      <c r="A193" s="9" t="str">
        <f t="shared" si="25"/>
        <v>FALSE</v>
      </c>
      <c r="B193" s="9">
        <f t="shared" si="26"/>
        <v>7</v>
      </c>
      <c r="C193" s="11">
        <f t="shared" si="27"/>
        <v>0</v>
      </c>
      <c r="D193" s="11">
        <f t="shared" si="28"/>
        <v>0</v>
      </c>
      <c r="E193" s="9">
        <f t="shared" si="29"/>
        <v>7</v>
      </c>
      <c r="F193" s="11">
        <f t="shared" si="30"/>
        <v>0</v>
      </c>
      <c r="G193" s="13">
        <f t="shared" si="31"/>
        <v>0</v>
      </c>
      <c r="H193" s="19" t="str">
        <f t="shared" si="32"/>
        <v>GNDND</v>
      </c>
      <c r="I193" s="15" t="e">
        <f>VLOOKUP(H193,score!$A$1:$B$343,2,FALSE)</f>
        <v>#N/A</v>
      </c>
      <c r="J193" s="2" t="str">
        <f>IF(ISERROR(data!K193/(data!J193*4)),"",data!K193/(data!J193*4))</f>
        <v/>
      </c>
      <c r="K193" s="3">
        <f>IF(data!I193=3,8,0)</f>
        <v>0</v>
      </c>
      <c r="L193" s="7">
        <f t="shared" si="33"/>
        <v>0</v>
      </c>
      <c r="M193">
        <f>(data!M193+(data!N193/60))*data!L193</f>
        <v>0</v>
      </c>
      <c r="N193" t="b">
        <f>IF(data!O193=1,1,IF(data!O193=2,0.7,IF(data!O193=3,0.7,IF(data!O193=4,0.3,IF(data!O193=5,0,FALSE)))))</f>
        <v>0</v>
      </c>
      <c r="O193">
        <f t="shared" si="34"/>
        <v>0</v>
      </c>
      <c r="P193" s="5">
        <f>(data!P193+(data!Q193/60))*data!L193+(data!R193+(data!S193/60))*(7-data!L193)</f>
        <v>0</v>
      </c>
      <c r="Q193">
        <f>data!T193+data!U193/60*7</f>
        <v>0</v>
      </c>
      <c r="R193">
        <f>data!V193+data!W193/60*7</f>
        <v>0</v>
      </c>
      <c r="S193" s="5">
        <f>(data!Y193+data!Z193/60)*data!X193</f>
        <v>0</v>
      </c>
      <c r="T193">
        <f>data!AA193+data!AB193</f>
        <v>0</v>
      </c>
      <c r="U193">
        <f>data!AC193*IF(data!AD193=1,1,0)+data!AE193*IF(data!AF193=1,1,0)</f>
        <v>0</v>
      </c>
      <c r="V193" t="b">
        <f>IF(data!AG193=1,1,IF(data!AG193=2,2,IF(data!AG193=3,3,IF(data!AG193=4,FALSE))))</f>
        <v>0</v>
      </c>
      <c r="W193" t="b">
        <f>IF(data!AH193=1,4,IF(data!AH193=2,5,IF(data!AH193=3,6,IF(data!AH193=4,7,FALSE))))</f>
        <v>0</v>
      </c>
      <c r="X193" t="b">
        <f>IF(data!AI193=1,4,IF(data!AI193=2,3,IF(data!AI193=3,2,IF(data!AI193=4,1,FALSE))))</f>
        <v>0</v>
      </c>
      <c r="Y193" t="b">
        <f>IF(data!AJ193=1,6,IF(data!AJ193=2,5,IF(data!AJ193=3,4,IF(data!AJ193=4,1,FALSE))))</f>
        <v>0</v>
      </c>
      <c r="Z193" t="b">
        <f>IF(data!AK193=1,4,IF(data!AK193=2,3,IF(data!AK193=3,2,IF(data!AK193=4,1,IF(data!AK193=5,2,FALSE)))))</f>
        <v>0</v>
      </c>
      <c r="AA193" t="b">
        <f>IF(data!AL193=1,6,IF(data!AL193=2,5,IF(data!AL193=3,4,IF(data!AL193=5,2,(IF(data!AL193=4,1,FALSE))))))</f>
        <v>0</v>
      </c>
    </row>
    <row r="194" spans="1:27" x14ac:dyDescent="0.15">
      <c r="A194" s="9" t="str">
        <f t="shared" si="25"/>
        <v>FALSE</v>
      </c>
      <c r="B194" s="9">
        <f t="shared" si="26"/>
        <v>7</v>
      </c>
      <c r="C194" s="11">
        <f t="shared" si="27"/>
        <v>0</v>
      </c>
      <c r="D194" s="11">
        <f t="shared" si="28"/>
        <v>0</v>
      </c>
      <c r="E194" s="9">
        <f t="shared" si="29"/>
        <v>7</v>
      </c>
      <c r="F194" s="11">
        <f t="shared" si="30"/>
        <v>0</v>
      </c>
      <c r="G194" s="13">
        <f t="shared" si="31"/>
        <v>0</v>
      </c>
      <c r="H194" s="19" t="str">
        <f t="shared" si="32"/>
        <v>GNDND</v>
      </c>
      <c r="I194" s="15" t="e">
        <f>VLOOKUP(H194,score!$A$1:$B$343,2,FALSE)</f>
        <v>#N/A</v>
      </c>
      <c r="J194" s="2" t="str">
        <f>IF(ISERROR(data!K194/(data!J194*4)),"",data!K194/(data!J194*4))</f>
        <v/>
      </c>
      <c r="K194" s="3">
        <f>IF(data!I194=3,8,0)</f>
        <v>0</v>
      </c>
      <c r="L194" s="7">
        <f t="shared" si="33"/>
        <v>0</v>
      </c>
      <c r="M194">
        <f>(data!M194+(data!N194/60))*data!L194</f>
        <v>0</v>
      </c>
      <c r="N194" t="b">
        <f>IF(data!O194=1,1,IF(data!O194=2,0.7,IF(data!O194=3,0.7,IF(data!O194=4,0.3,IF(data!O194=5,0,FALSE)))))</f>
        <v>0</v>
      </c>
      <c r="O194">
        <f t="shared" si="34"/>
        <v>0</v>
      </c>
      <c r="P194" s="5">
        <f>(data!P194+(data!Q194/60))*data!L194+(data!R194+(data!S194/60))*(7-data!L194)</f>
        <v>0</v>
      </c>
      <c r="Q194">
        <f>data!T194+data!U194/60*7</f>
        <v>0</v>
      </c>
      <c r="R194">
        <f>data!V194+data!W194/60*7</f>
        <v>0</v>
      </c>
      <c r="S194" s="5">
        <f>(data!Y194+data!Z194/60)*data!X194</f>
        <v>0</v>
      </c>
      <c r="T194">
        <f>data!AA194+data!AB194</f>
        <v>0</v>
      </c>
      <c r="U194">
        <f>data!AC194*IF(data!AD194=1,1,0)+data!AE194*IF(data!AF194=1,1,0)</f>
        <v>0</v>
      </c>
      <c r="V194" t="b">
        <f>IF(data!AG194=1,1,IF(data!AG194=2,2,IF(data!AG194=3,3,IF(data!AG194=4,FALSE))))</f>
        <v>0</v>
      </c>
      <c r="W194" t="b">
        <f>IF(data!AH194=1,4,IF(data!AH194=2,5,IF(data!AH194=3,6,IF(data!AH194=4,7,FALSE))))</f>
        <v>0</v>
      </c>
      <c r="X194" t="b">
        <f>IF(data!AI194=1,4,IF(data!AI194=2,3,IF(data!AI194=3,2,IF(data!AI194=4,1,FALSE))))</f>
        <v>0</v>
      </c>
      <c r="Y194" t="b">
        <f>IF(data!AJ194=1,6,IF(data!AJ194=2,5,IF(data!AJ194=3,4,IF(data!AJ194=4,1,FALSE))))</f>
        <v>0</v>
      </c>
      <c r="Z194" t="b">
        <f>IF(data!AK194=1,4,IF(data!AK194=2,3,IF(data!AK194=3,2,IF(data!AK194=4,1,IF(data!AK194=5,2,FALSE)))))</f>
        <v>0</v>
      </c>
      <c r="AA194" t="b">
        <f>IF(data!AL194=1,6,IF(data!AL194=2,5,IF(data!AL194=3,4,IF(data!AL194=5,2,(IF(data!AL194=4,1,FALSE))))))</f>
        <v>0</v>
      </c>
    </row>
    <row r="195" spans="1:27" x14ac:dyDescent="0.15">
      <c r="A195" s="9" t="str">
        <f t="shared" si="25"/>
        <v>FALSE</v>
      </c>
      <c r="B195" s="9">
        <f t="shared" si="26"/>
        <v>7</v>
      </c>
      <c r="C195" s="11">
        <f t="shared" si="27"/>
        <v>0</v>
      </c>
      <c r="D195" s="11">
        <f t="shared" si="28"/>
        <v>0</v>
      </c>
      <c r="E195" s="9">
        <f t="shared" si="29"/>
        <v>7</v>
      </c>
      <c r="F195" s="11">
        <f t="shared" si="30"/>
        <v>0</v>
      </c>
      <c r="G195" s="13">
        <f t="shared" si="31"/>
        <v>0</v>
      </c>
      <c r="H195" s="19" t="str">
        <f t="shared" si="32"/>
        <v>GNDND</v>
      </c>
      <c r="I195" s="15" t="e">
        <f>VLOOKUP(H195,score!$A$1:$B$343,2,FALSE)</f>
        <v>#N/A</v>
      </c>
      <c r="J195" s="2" t="str">
        <f>IF(ISERROR(data!K195/(data!J195*4)),"",data!K195/(data!J195*4))</f>
        <v/>
      </c>
      <c r="K195" s="3">
        <f>IF(data!I195=3,8,0)</f>
        <v>0</v>
      </c>
      <c r="L195" s="7">
        <f t="shared" si="33"/>
        <v>0</v>
      </c>
      <c r="M195">
        <f>(data!M195+(data!N195/60))*data!L195</f>
        <v>0</v>
      </c>
      <c r="N195" t="b">
        <f>IF(data!O195=1,1,IF(data!O195=2,0.7,IF(data!O195=3,0.7,IF(data!O195=4,0.3,IF(data!O195=5,0,FALSE)))))</f>
        <v>0</v>
      </c>
      <c r="O195">
        <f t="shared" si="34"/>
        <v>0</v>
      </c>
      <c r="P195" s="5">
        <f>(data!P195+(data!Q195/60))*data!L195+(data!R195+(data!S195/60))*(7-data!L195)</f>
        <v>0</v>
      </c>
      <c r="Q195">
        <f>data!T195+data!U195/60*7</f>
        <v>0</v>
      </c>
      <c r="R195">
        <f>data!V195+data!W195/60*7</f>
        <v>0</v>
      </c>
      <c r="S195" s="5">
        <f>(data!Y195+data!Z195/60)*data!X195</f>
        <v>0</v>
      </c>
      <c r="T195">
        <f>data!AA195+data!AB195</f>
        <v>0</v>
      </c>
      <c r="U195">
        <f>data!AC195*IF(data!AD195=1,1,0)+data!AE195*IF(data!AF195=1,1,0)</f>
        <v>0</v>
      </c>
      <c r="V195" t="b">
        <f>IF(data!AG195=1,1,IF(data!AG195=2,2,IF(data!AG195=3,3,IF(data!AG195=4,FALSE))))</f>
        <v>0</v>
      </c>
      <c r="W195" t="b">
        <f>IF(data!AH195=1,4,IF(data!AH195=2,5,IF(data!AH195=3,6,IF(data!AH195=4,7,FALSE))))</f>
        <v>0</v>
      </c>
      <c r="X195" t="b">
        <f>IF(data!AI195=1,4,IF(data!AI195=2,3,IF(data!AI195=3,2,IF(data!AI195=4,1,FALSE))))</f>
        <v>0</v>
      </c>
      <c r="Y195" t="b">
        <f>IF(data!AJ195=1,6,IF(data!AJ195=2,5,IF(data!AJ195=3,4,IF(data!AJ195=4,1,FALSE))))</f>
        <v>0</v>
      </c>
      <c r="Z195" t="b">
        <f>IF(data!AK195=1,4,IF(data!AK195=2,3,IF(data!AK195=3,2,IF(data!AK195=4,1,IF(data!AK195=5,2,FALSE)))))</f>
        <v>0</v>
      </c>
      <c r="AA195" t="b">
        <f>IF(data!AL195=1,6,IF(data!AL195=2,5,IF(data!AL195=3,4,IF(data!AL195=5,2,(IF(data!AL195=4,1,FALSE))))))</f>
        <v>0</v>
      </c>
    </row>
    <row r="196" spans="1:27" x14ac:dyDescent="0.15">
      <c r="A196" s="9" t="str">
        <f t="shared" ref="A196:A259" si="35">IF(K196=8,8,IF(K196=9,"ND",(IF(J196=0,"ND",IF(J196&lt;0.05,1,IF(J196&lt;0.1,2,IF(J196&lt;0.2,3,IF(J196&lt;0.4,4,IF(J196&lt;0.6,5,IF(J196&lt;1,6,IF(J196=1,7,"FALSE")))))))))))</f>
        <v>FALSE</v>
      </c>
      <c r="B196" s="9">
        <f t="shared" ref="B196:B259" si="36">IF(L196&gt;=50,1,IF(L196&gt;=40,2,IF(L196&gt;=30,3,IF(L196&gt;=15,4,IF(L196&gt;=5,5,IF(L196&gt;0,6,IF(L196=0,7,FALSE)))))))</f>
        <v>7</v>
      </c>
      <c r="C196" s="11">
        <f t="shared" ref="C196:C259" si="37">MIN(V196,W196)</f>
        <v>0</v>
      </c>
      <c r="D196" s="11">
        <f t="shared" ref="D196:D259" si="38">MAX(X196,Y196)</f>
        <v>0</v>
      </c>
      <c r="E196" s="9">
        <f t="shared" ref="E196:E259" si="39">MIN(A196:B196)</f>
        <v>7</v>
      </c>
      <c r="F196" s="11">
        <f t="shared" ref="F196:F259" si="40">MAX(C196,D196)</f>
        <v>0</v>
      </c>
      <c r="G196" s="13">
        <f t="shared" ref="G196:G259" si="41">MIN(Z196,AA196)</f>
        <v>0</v>
      </c>
      <c r="H196" s="19" t="str">
        <f t="shared" ref="H196:H259" si="42">IF(E196=1,"A",IF(E196=2,"B",IF(E196=3,"C",IF(E196=4,"D",IF(E196=5,"E",IF(E196=6,"F",IF(E196=7,"G","ND")))))))&amp;IF(F196=1,"A",IF(F196=2,"B",IF(F196=3,"C",IF(F196=4,"D",IF(F196=5,"E",IF(F196=6,"F",IF(F196=7,"G","ND")))))))&amp;IF(G196=1,"A",IF(G196=2,"B",IF(G196=3,"C",IF(G196=4,"D",IF(G196=5,"E",IF(G196=6,"F",IF(G196=7,"G","ND")))))))</f>
        <v>GNDND</v>
      </c>
      <c r="I196" s="15" t="e">
        <f>VLOOKUP(H196,score!$A$1:$B$343,2,FALSE)</f>
        <v>#N/A</v>
      </c>
      <c r="J196" s="2" t="str">
        <f>IF(ISERROR(data!K196/(data!J196*4)),"",data!K196/(data!J196*4))</f>
        <v/>
      </c>
      <c r="K196" s="3">
        <f>IF(data!I196=3,8,0)</f>
        <v>0</v>
      </c>
      <c r="L196" s="7">
        <f t="shared" ref="L196:L259" si="43">O196+P196+Q196+R196+S196+(T196*0.3)+U196</f>
        <v>0</v>
      </c>
      <c r="M196">
        <f>(data!M196+(data!N196/60))*data!L196</f>
        <v>0</v>
      </c>
      <c r="N196" t="b">
        <f>IF(data!O196=1,1,IF(data!O196=2,0.7,IF(data!O196=3,0.7,IF(data!O196=4,0.3,IF(data!O196=5,0,FALSE)))))</f>
        <v>0</v>
      </c>
      <c r="O196">
        <f t="shared" ref="O196:O259" si="44">M196*N196</f>
        <v>0</v>
      </c>
      <c r="P196" s="5">
        <f>(data!P196+(data!Q196/60))*data!L196+(data!R196+(data!S196/60))*(7-data!L196)</f>
        <v>0</v>
      </c>
      <c r="Q196">
        <f>data!T196+data!U196/60*7</f>
        <v>0</v>
      </c>
      <c r="R196">
        <f>data!V196+data!W196/60*7</f>
        <v>0</v>
      </c>
      <c r="S196" s="5">
        <f>(data!Y196+data!Z196/60)*data!X196</f>
        <v>0</v>
      </c>
      <c r="T196">
        <f>data!AA196+data!AB196</f>
        <v>0</v>
      </c>
      <c r="U196">
        <f>data!AC196*IF(data!AD196=1,1,0)+data!AE196*IF(data!AF196=1,1,0)</f>
        <v>0</v>
      </c>
      <c r="V196" t="b">
        <f>IF(data!AG196=1,1,IF(data!AG196=2,2,IF(data!AG196=3,3,IF(data!AG196=4,FALSE))))</f>
        <v>0</v>
      </c>
      <c r="W196" t="b">
        <f>IF(data!AH196=1,4,IF(data!AH196=2,5,IF(data!AH196=3,6,IF(data!AH196=4,7,FALSE))))</f>
        <v>0</v>
      </c>
      <c r="X196" t="b">
        <f>IF(data!AI196=1,4,IF(data!AI196=2,3,IF(data!AI196=3,2,IF(data!AI196=4,1,FALSE))))</f>
        <v>0</v>
      </c>
      <c r="Y196" t="b">
        <f>IF(data!AJ196=1,6,IF(data!AJ196=2,5,IF(data!AJ196=3,4,IF(data!AJ196=4,1,FALSE))))</f>
        <v>0</v>
      </c>
      <c r="Z196" t="b">
        <f>IF(data!AK196=1,4,IF(data!AK196=2,3,IF(data!AK196=3,2,IF(data!AK196=4,1,IF(data!AK196=5,2,FALSE)))))</f>
        <v>0</v>
      </c>
      <c r="AA196" t="b">
        <f>IF(data!AL196=1,6,IF(data!AL196=2,5,IF(data!AL196=3,4,IF(data!AL196=5,2,(IF(data!AL196=4,1,FALSE))))))</f>
        <v>0</v>
      </c>
    </row>
    <row r="197" spans="1:27" x14ac:dyDescent="0.15">
      <c r="A197" s="9" t="str">
        <f t="shared" si="35"/>
        <v>FALSE</v>
      </c>
      <c r="B197" s="9">
        <f t="shared" si="36"/>
        <v>7</v>
      </c>
      <c r="C197" s="11">
        <f t="shared" si="37"/>
        <v>0</v>
      </c>
      <c r="D197" s="11">
        <f t="shared" si="38"/>
        <v>0</v>
      </c>
      <c r="E197" s="9">
        <f t="shared" si="39"/>
        <v>7</v>
      </c>
      <c r="F197" s="11">
        <f t="shared" si="40"/>
        <v>0</v>
      </c>
      <c r="G197" s="13">
        <f t="shared" si="41"/>
        <v>0</v>
      </c>
      <c r="H197" s="19" t="str">
        <f t="shared" si="42"/>
        <v>GNDND</v>
      </c>
      <c r="I197" s="15" t="e">
        <f>VLOOKUP(H197,score!$A$1:$B$343,2,FALSE)</f>
        <v>#N/A</v>
      </c>
      <c r="J197" s="2" t="str">
        <f>IF(ISERROR(data!K197/(data!J197*4)),"",data!K197/(data!J197*4))</f>
        <v/>
      </c>
      <c r="K197" s="3">
        <f>IF(data!I197=3,8,0)</f>
        <v>0</v>
      </c>
      <c r="L197" s="7">
        <f t="shared" si="43"/>
        <v>0</v>
      </c>
      <c r="M197">
        <f>(data!M197+(data!N197/60))*data!L197</f>
        <v>0</v>
      </c>
      <c r="N197" t="b">
        <f>IF(data!O197=1,1,IF(data!O197=2,0.7,IF(data!O197=3,0.7,IF(data!O197=4,0.3,IF(data!O197=5,0,FALSE)))))</f>
        <v>0</v>
      </c>
      <c r="O197">
        <f t="shared" si="44"/>
        <v>0</v>
      </c>
      <c r="P197" s="5">
        <f>(data!P197+(data!Q197/60))*data!L197+(data!R197+(data!S197/60))*(7-data!L197)</f>
        <v>0</v>
      </c>
      <c r="Q197">
        <f>data!T197+data!U197/60*7</f>
        <v>0</v>
      </c>
      <c r="R197">
        <f>data!V197+data!W197/60*7</f>
        <v>0</v>
      </c>
      <c r="S197" s="5">
        <f>(data!Y197+data!Z197/60)*data!X197</f>
        <v>0</v>
      </c>
      <c r="T197">
        <f>data!AA197+data!AB197</f>
        <v>0</v>
      </c>
      <c r="U197">
        <f>data!AC197*IF(data!AD197=1,1,0)+data!AE197*IF(data!AF197=1,1,0)</f>
        <v>0</v>
      </c>
      <c r="V197" t="b">
        <f>IF(data!AG197=1,1,IF(data!AG197=2,2,IF(data!AG197=3,3,IF(data!AG197=4,FALSE))))</f>
        <v>0</v>
      </c>
      <c r="W197" t="b">
        <f>IF(data!AH197=1,4,IF(data!AH197=2,5,IF(data!AH197=3,6,IF(data!AH197=4,7,FALSE))))</f>
        <v>0</v>
      </c>
      <c r="X197" t="b">
        <f>IF(data!AI197=1,4,IF(data!AI197=2,3,IF(data!AI197=3,2,IF(data!AI197=4,1,FALSE))))</f>
        <v>0</v>
      </c>
      <c r="Y197" t="b">
        <f>IF(data!AJ197=1,6,IF(data!AJ197=2,5,IF(data!AJ197=3,4,IF(data!AJ197=4,1,FALSE))))</f>
        <v>0</v>
      </c>
      <c r="Z197" t="b">
        <f>IF(data!AK197=1,4,IF(data!AK197=2,3,IF(data!AK197=3,2,IF(data!AK197=4,1,IF(data!AK197=5,2,FALSE)))))</f>
        <v>0</v>
      </c>
      <c r="AA197" t="b">
        <f>IF(data!AL197=1,6,IF(data!AL197=2,5,IF(data!AL197=3,4,IF(data!AL197=5,2,(IF(data!AL197=4,1,FALSE))))))</f>
        <v>0</v>
      </c>
    </row>
    <row r="198" spans="1:27" x14ac:dyDescent="0.15">
      <c r="A198" s="9" t="str">
        <f t="shared" si="35"/>
        <v>FALSE</v>
      </c>
      <c r="B198" s="9">
        <f t="shared" si="36"/>
        <v>7</v>
      </c>
      <c r="C198" s="11">
        <f t="shared" si="37"/>
        <v>0</v>
      </c>
      <c r="D198" s="11">
        <f t="shared" si="38"/>
        <v>0</v>
      </c>
      <c r="E198" s="9">
        <f t="shared" si="39"/>
        <v>7</v>
      </c>
      <c r="F198" s="11">
        <f t="shared" si="40"/>
        <v>0</v>
      </c>
      <c r="G198" s="13">
        <f t="shared" si="41"/>
        <v>0</v>
      </c>
      <c r="H198" s="19" t="str">
        <f t="shared" si="42"/>
        <v>GNDND</v>
      </c>
      <c r="I198" s="15" t="e">
        <f>VLOOKUP(H198,score!$A$1:$B$343,2,FALSE)</f>
        <v>#N/A</v>
      </c>
      <c r="J198" s="2" t="str">
        <f>IF(ISERROR(data!K198/(data!J198*4)),"",data!K198/(data!J198*4))</f>
        <v/>
      </c>
      <c r="K198" s="3">
        <f>IF(data!I198=3,8,0)</f>
        <v>0</v>
      </c>
      <c r="L198" s="7">
        <f t="shared" si="43"/>
        <v>0</v>
      </c>
      <c r="M198">
        <f>(data!M198+(data!N198/60))*data!L198</f>
        <v>0</v>
      </c>
      <c r="N198" t="b">
        <f>IF(data!O198=1,1,IF(data!O198=2,0.7,IF(data!O198=3,0.7,IF(data!O198=4,0.3,IF(data!O198=5,0,FALSE)))))</f>
        <v>0</v>
      </c>
      <c r="O198">
        <f t="shared" si="44"/>
        <v>0</v>
      </c>
      <c r="P198" s="5">
        <f>(data!P198+(data!Q198/60))*data!L198+(data!R198+(data!S198/60))*(7-data!L198)</f>
        <v>0</v>
      </c>
      <c r="Q198">
        <f>data!T198+data!U198/60*7</f>
        <v>0</v>
      </c>
      <c r="R198">
        <f>data!V198+data!W198/60*7</f>
        <v>0</v>
      </c>
      <c r="S198" s="5">
        <f>(data!Y198+data!Z198/60)*data!X198</f>
        <v>0</v>
      </c>
      <c r="T198">
        <f>data!AA198+data!AB198</f>
        <v>0</v>
      </c>
      <c r="U198">
        <f>data!AC198*IF(data!AD198=1,1,0)+data!AE198*IF(data!AF198=1,1,0)</f>
        <v>0</v>
      </c>
      <c r="V198" t="b">
        <f>IF(data!AG198=1,1,IF(data!AG198=2,2,IF(data!AG198=3,3,IF(data!AG198=4,FALSE))))</f>
        <v>0</v>
      </c>
      <c r="W198" t="b">
        <f>IF(data!AH198=1,4,IF(data!AH198=2,5,IF(data!AH198=3,6,IF(data!AH198=4,7,FALSE))))</f>
        <v>0</v>
      </c>
      <c r="X198" t="b">
        <f>IF(data!AI198=1,4,IF(data!AI198=2,3,IF(data!AI198=3,2,IF(data!AI198=4,1,FALSE))))</f>
        <v>0</v>
      </c>
      <c r="Y198" t="b">
        <f>IF(data!AJ198=1,6,IF(data!AJ198=2,5,IF(data!AJ198=3,4,IF(data!AJ198=4,1,FALSE))))</f>
        <v>0</v>
      </c>
      <c r="Z198" t="b">
        <f>IF(data!AK198=1,4,IF(data!AK198=2,3,IF(data!AK198=3,2,IF(data!AK198=4,1,IF(data!AK198=5,2,FALSE)))))</f>
        <v>0</v>
      </c>
      <c r="AA198" t="b">
        <f>IF(data!AL198=1,6,IF(data!AL198=2,5,IF(data!AL198=3,4,IF(data!AL198=5,2,(IF(data!AL198=4,1,FALSE))))))</f>
        <v>0</v>
      </c>
    </row>
    <row r="199" spans="1:27" x14ac:dyDescent="0.15">
      <c r="A199" s="9" t="str">
        <f t="shared" si="35"/>
        <v>FALSE</v>
      </c>
      <c r="B199" s="9">
        <f t="shared" si="36"/>
        <v>7</v>
      </c>
      <c r="C199" s="11">
        <f t="shared" si="37"/>
        <v>0</v>
      </c>
      <c r="D199" s="11">
        <f t="shared" si="38"/>
        <v>0</v>
      </c>
      <c r="E199" s="9">
        <f t="shared" si="39"/>
        <v>7</v>
      </c>
      <c r="F199" s="11">
        <f t="shared" si="40"/>
        <v>0</v>
      </c>
      <c r="G199" s="13">
        <f t="shared" si="41"/>
        <v>0</v>
      </c>
      <c r="H199" s="19" t="str">
        <f t="shared" si="42"/>
        <v>GNDND</v>
      </c>
      <c r="I199" s="15" t="e">
        <f>VLOOKUP(H199,score!$A$1:$B$343,2,FALSE)</f>
        <v>#N/A</v>
      </c>
      <c r="J199" s="2" t="str">
        <f>IF(ISERROR(data!K199/(data!J199*4)),"",data!K199/(data!J199*4))</f>
        <v/>
      </c>
      <c r="K199" s="3">
        <f>IF(data!I199=3,8,0)</f>
        <v>0</v>
      </c>
      <c r="L199" s="7">
        <f t="shared" si="43"/>
        <v>0</v>
      </c>
      <c r="M199">
        <f>(data!M199+(data!N199/60))*data!L199</f>
        <v>0</v>
      </c>
      <c r="N199" t="b">
        <f>IF(data!O199=1,1,IF(data!O199=2,0.7,IF(data!O199=3,0.7,IF(data!O199=4,0.3,IF(data!O199=5,0,FALSE)))))</f>
        <v>0</v>
      </c>
      <c r="O199">
        <f t="shared" si="44"/>
        <v>0</v>
      </c>
      <c r="P199" s="5">
        <f>(data!P199+(data!Q199/60))*data!L199+(data!R199+(data!S199/60))*(7-data!L199)</f>
        <v>0</v>
      </c>
      <c r="Q199">
        <f>data!T199+data!U199/60*7</f>
        <v>0</v>
      </c>
      <c r="R199">
        <f>data!V199+data!W199/60*7</f>
        <v>0</v>
      </c>
      <c r="S199" s="5">
        <f>(data!Y199+data!Z199/60)*data!X199</f>
        <v>0</v>
      </c>
      <c r="T199">
        <f>data!AA199+data!AB199</f>
        <v>0</v>
      </c>
      <c r="U199">
        <f>data!AC199*IF(data!AD199=1,1,0)+data!AE199*IF(data!AF199=1,1,0)</f>
        <v>0</v>
      </c>
      <c r="V199" t="b">
        <f>IF(data!AG199=1,1,IF(data!AG199=2,2,IF(data!AG199=3,3,IF(data!AG199=4,FALSE))))</f>
        <v>0</v>
      </c>
      <c r="W199" t="b">
        <f>IF(data!AH199=1,4,IF(data!AH199=2,5,IF(data!AH199=3,6,IF(data!AH199=4,7,FALSE))))</f>
        <v>0</v>
      </c>
      <c r="X199" t="b">
        <f>IF(data!AI199=1,4,IF(data!AI199=2,3,IF(data!AI199=3,2,IF(data!AI199=4,1,FALSE))))</f>
        <v>0</v>
      </c>
      <c r="Y199" t="b">
        <f>IF(data!AJ199=1,6,IF(data!AJ199=2,5,IF(data!AJ199=3,4,IF(data!AJ199=4,1,FALSE))))</f>
        <v>0</v>
      </c>
      <c r="Z199" t="b">
        <f>IF(data!AK199=1,4,IF(data!AK199=2,3,IF(data!AK199=3,2,IF(data!AK199=4,1,IF(data!AK199=5,2,FALSE)))))</f>
        <v>0</v>
      </c>
      <c r="AA199" t="b">
        <f>IF(data!AL199=1,6,IF(data!AL199=2,5,IF(data!AL199=3,4,IF(data!AL199=5,2,(IF(data!AL199=4,1,FALSE))))))</f>
        <v>0</v>
      </c>
    </row>
    <row r="200" spans="1:27" x14ac:dyDescent="0.15">
      <c r="A200" s="9" t="str">
        <f t="shared" si="35"/>
        <v>FALSE</v>
      </c>
      <c r="B200" s="9">
        <f t="shared" si="36"/>
        <v>7</v>
      </c>
      <c r="C200" s="11">
        <f t="shared" si="37"/>
        <v>0</v>
      </c>
      <c r="D200" s="11">
        <f t="shared" si="38"/>
        <v>0</v>
      </c>
      <c r="E200" s="9">
        <f t="shared" si="39"/>
        <v>7</v>
      </c>
      <c r="F200" s="11">
        <f t="shared" si="40"/>
        <v>0</v>
      </c>
      <c r="G200" s="13">
        <f t="shared" si="41"/>
        <v>0</v>
      </c>
      <c r="H200" s="19" t="str">
        <f t="shared" si="42"/>
        <v>GNDND</v>
      </c>
      <c r="I200" s="15" t="e">
        <f>VLOOKUP(H200,score!$A$1:$B$343,2,FALSE)</f>
        <v>#N/A</v>
      </c>
      <c r="J200" s="2" t="str">
        <f>IF(ISERROR(data!K200/(data!J200*4)),"",data!K200/(data!J200*4))</f>
        <v/>
      </c>
      <c r="K200" s="3">
        <f>IF(data!I200=3,8,0)</f>
        <v>0</v>
      </c>
      <c r="L200" s="7">
        <f t="shared" si="43"/>
        <v>0</v>
      </c>
      <c r="M200">
        <f>(data!M200+(data!N200/60))*data!L200</f>
        <v>0</v>
      </c>
      <c r="N200" t="b">
        <f>IF(data!O200=1,1,IF(data!O200=2,0.7,IF(data!O200=3,0.7,IF(data!O200=4,0.3,IF(data!O200=5,0,FALSE)))))</f>
        <v>0</v>
      </c>
      <c r="O200">
        <f t="shared" si="44"/>
        <v>0</v>
      </c>
      <c r="P200" s="5">
        <f>(data!P200+(data!Q200/60))*data!L200+(data!R200+(data!S200/60))*(7-data!L200)</f>
        <v>0</v>
      </c>
      <c r="Q200">
        <f>data!T200+data!U200/60*7</f>
        <v>0</v>
      </c>
      <c r="R200">
        <f>data!V200+data!W200/60*7</f>
        <v>0</v>
      </c>
      <c r="S200" s="5">
        <f>(data!Y200+data!Z200/60)*data!X200</f>
        <v>0</v>
      </c>
      <c r="T200">
        <f>data!AA200+data!AB200</f>
        <v>0</v>
      </c>
      <c r="U200">
        <f>data!AC200*IF(data!AD200=1,1,0)+data!AE200*IF(data!AF200=1,1,0)</f>
        <v>0</v>
      </c>
      <c r="V200" t="b">
        <f>IF(data!AG200=1,1,IF(data!AG200=2,2,IF(data!AG200=3,3,IF(data!AG200=4,FALSE))))</f>
        <v>0</v>
      </c>
      <c r="W200" t="b">
        <f>IF(data!AH200=1,4,IF(data!AH200=2,5,IF(data!AH200=3,6,IF(data!AH200=4,7,FALSE))))</f>
        <v>0</v>
      </c>
      <c r="X200" t="b">
        <f>IF(data!AI200=1,4,IF(data!AI200=2,3,IF(data!AI200=3,2,IF(data!AI200=4,1,FALSE))))</f>
        <v>0</v>
      </c>
      <c r="Y200" t="b">
        <f>IF(data!AJ200=1,6,IF(data!AJ200=2,5,IF(data!AJ200=3,4,IF(data!AJ200=4,1,FALSE))))</f>
        <v>0</v>
      </c>
      <c r="Z200" t="b">
        <f>IF(data!AK200=1,4,IF(data!AK200=2,3,IF(data!AK200=3,2,IF(data!AK200=4,1,IF(data!AK200=5,2,FALSE)))))</f>
        <v>0</v>
      </c>
      <c r="AA200" t="b">
        <f>IF(data!AL200=1,6,IF(data!AL200=2,5,IF(data!AL200=3,4,IF(data!AL200=5,2,(IF(data!AL200=4,1,FALSE))))))</f>
        <v>0</v>
      </c>
    </row>
    <row r="201" spans="1:27" x14ac:dyDescent="0.15">
      <c r="A201" s="9" t="str">
        <f t="shared" si="35"/>
        <v>FALSE</v>
      </c>
      <c r="B201" s="9">
        <f t="shared" si="36"/>
        <v>7</v>
      </c>
      <c r="C201" s="11">
        <f t="shared" si="37"/>
        <v>0</v>
      </c>
      <c r="D201" s="11">
        <f t="shared" si="38"/>
        <v>0</v>
      </c>
      <c r="E201" s="9">
        <f t="shared" si="39"/>
        <v>7</v>
      </c>
      <c r="F201" s="11">
        <f t="shared" si="40"/>
        <v>0</v>
      </c>
      <c r="G201" s="13">
        <f t="shared" si="41"/>
        <v>0</v>
      </c>
      <c r="H201" s="19" t="str">
        <f t="shared" si="42"/>
        <v>GNDND</v>
      </c>
      <c r="I201" s="15" t="e">
        <f>VLOOKUP(H201,score!$A$1:$B$343,2,FALSE)</f>
        <v>#N/A</v>
      </c>
      <c r="J201" s="2" t="str">
        <f>IF(ISERROR(data!K201/(data!J201*4)),"",data!K201/(data!J201*4))</f>
        <v/>
      </c>
      <c r="K201" s="3">
        <f>IF(data!I201=3,8,0)</f>
        <v>0</v>
      </c>
      <c r="L201" s="7">
        <f t="shared" si="43"/>
        <v>0</v>
      </c>
      <c r="M201">
        <f>(data!M201+(data!N201/60))*data!L201</f>
        <v>0</v>
      </c>
      <c r="N201" t="b">
        <f>IF(data!O201=1,1,IF(data!O201=2,0.7,IF(data!O201=3,0.7,IF(data!O201=4,0.3,IF(data!O201=5,0,FALSE)))))</f>
        <v>0</v>
      </c>
      <c r="O201">
        <f t="shared" si="44"/>
        <v>0</v>
      </c>
      <c r="P201" s="5">
        <f>(data!P201+(data!Q201/60))*data!L201+(data!R201+(data!S201/60))*(7-data!L201)</f>
        <v>0</v>
      </c>
      <c r="Q201">
        <f>data!T201+data!U201/60*7</f>
        <v>0</v>
      </c>
      <c r="R201">
        <f>data!V201+data!W201/60*7</f>
        <v>0</v>
      </c>
      <c r="S201" s="5">
        <f>(data!Y201+data!Z201/60)*data!X201</f>
        <v>0</v>
      </c>
      <c r="T201">
        <f>data!AA201+data!AB201</f>
        <v>0</v>
      </c>
      <c r="U201">
        <f>data!AC201*IF(data!AD201=1,1,0)+data!AE201*IF(data!AF201=1,1,0)</f>
        <v>0</v>
      </c>
      <c r="V201" t="b">
        <f>IF(data!AG201=1,1,IF(data!AG201=2,2,IF(data!AG201=3,3,IF(data!AG201=4,FALSE))))</f>
        <v>0</v>
      </c>
      <c r="W201" t="b">
        <f>IF(data!AH201=1,4,IF(data!AH201=2,5,IF(data!AH201=3,6,IF(data!AH201=4,7,FALSE))))</f>
        <v>0</v>
      </c>
      <c r="X201" t="b">
        <f>IF(data!AI201=1,4,IF(data!AI201=2,3,IF(data!AI201=3,2,IF(data!AI201=4,1,FALSE))))</f>
        <v>0</v>
      </c>
      <c r="Y201" t="b">
        <f>IF(data!AJ201=1,6,IF(data!AJ201=2,5,IF(data!AJ201=3,4,IF(data!AJ201=4,1,FALSE))))</f>
        <v>0</v>
      </c>
      <c r="Z201" t="b">
        <f>IF(data!AK201=1,4,IF(data!AK201=2,3,IF(data!AK201=3,2,IF(data!AK201=4,1,IF(data!AK201=5,2,FALSE)))))</f>
        <v>0</v>
      </c>
      <c r="AA201" t="b">
        <f>IF(data!AL201=1,6,IF(data!AL201=2,5,IF(data!AL201=3,4,IF(data!AL201=5,2,(IF(data!AL201=4,1,FALSE))))))</f>
        <v>0</v>
      </c>
    </row>
    <row r="202" spans="1:27" x14ac:dyDescent="0.15">
      <c r="A202" s="9" t="str">
        <f t="shared" si="35"/>
        <v>FALSE</v>
      </c>
      <c r="B202" s="9">
        <f t="shared" si="36"/>
        <v>7</v>
      </c>
      <c r="C202" s="11">
        <f t="shared" si="37"/>
        <v>0</v>
      </c>
      <c r="D202" s="11">
        <f t="shared" si="38"/>
        <v>0</v>
      </c>
      <c r="E202" s="9">
        <f t="shared" si="39"/>
        <v>7</v>
      </c>
      <c r="F202" s="11">
        <f t="shared" si="40"/>
        <v>0</v>
      </c>
      <c r="G202" s="13">
        <f t="shared" si="41"/>
        <v>0</v>
      </c>
      <c r="H202" s="19" t="str">
        <f t="shared" si="42"/>
        <v>GNDND</v>
      </c>
      <c r="I202" s="15" t="e">
        <f>VLOOKUP(H202,score!$A$1:$B$343,2,FALSE)</f>
        <v>#N/A</v>
      </c>
      <c r="J202" s="2" t="str">
        <f>IF(ISERROR(data!K202/(data!J202*4)),"",data!K202/(data!J202*4))</f>
        <v/>
      </c>
      <c r="K202" s="3">
        <f>IF(data!I202=3,8,0)</f>
        <v>0</v>
      </c>
      <c r="L202" s="7">
        <f t="shared" si="43"/>
        <v>0</v>
      </c>
      <c r="M202">
        <f>(data!M202+(data!N202/60))*data!L202</f>
        <v>0</v>
      </c>
      <c r="N202" t="b">
        <f>IF(data!O202=1,1,IF(data!O202=2,0.7,IF(data!O202=3,0.7,IF(data!O202=4,0.3,IF(data!O202=5,0,FALSE)))))</f>
        <v>0</v>
      </c>
      <c r="O202">
        <f t="shared" si="44"/>
        <v>0</v>
      </c>
      <c r="P202" s="5">
        <f>(data!P202+(data!Q202/60))*data!L202+(data!R202+(data!S202/60))*(7-data!L202)</f>
        <v>0</v>
      </c>
      <c r="Q202">
        <f>data!T202+data!U202/60*7</f>
        <v>0</v>
      </c>
      <c r="R202">
        <f>data!V202+data!W202/60*7</f>
        <v>0</v>
      </c>
      <c r="S202" s="5">
        <f>(data!Y202+data!Z202/60)*data!X202</f>
        <v>0</v>
      </c>
      <c r="T202">
        <f>data!AA202+data!AB202</f>
        <v>0</v>
      </c>
      <c r="U202">
        <f>data!AC202*IF(data!AD202=1,1,0)+data!AE202*IF(data!AF202=1,1,0)</f>
        <v>0</v>
      </c>
      <c r="V202" t="b">
        <f>IF(data!AG202=1,1,IF(data!AG202=2,2,IF(data!AG202=3,3,IF(data!AG202=4,FALSE))))</f>
        <v>0</v>
      </c>
      <c r="W202" t="b">
        <f>IF(data!AH202=1,4,IF(data!AH202=2,5,IF(data!AH202=3,6,IF(data!AH202=4,7,FALSE))))</f>
        <v>0</v>
      </c>
      <c r="X202" t="b">
        <f>IF(data!AI202=1,4,IF(data!AI202=2,3,IF(data!AI202=3,2,IF(data!AI202=4,1,FALSE))))</f>
        <v>0</v>
      </c>
      <c r="Y202" t="b">
        <f>IF(data!AJ202=1,6,IF(data!AJ202=2,5,IF(data!AJ202=3,4,IF(data!AJ202=4,1,FALSE))))</f>
        <v>0</v>
      </c>
      <c r="Z202" t="b">
        <f>IF(data!AK202=1,4,IF(data!AK202=2,3,IF(data!AK202=3,2,IF(data!AK202=4,1,IF(data!AK202=5,2,FALSE)))))</f>
        <v>0</v>
      </c>
      <c r="AA202" t="b">
        <f>IF(data!AL202=1,6,IF(data!AL202=2,5,IF(data!AL202=3,4,IF(data!AL202=5,2,(IF(data!AL202=4,1,FALSE))))))</f>
        <v>0</v>
      </c>
    </row>
    <row r="203" spans="1:27" x14ac:dyDescent="0.15">
      <c r="A203" s="9" t="str">
        <f t="shared" si="35"/>
        <v>FALSE</v>
      </c>
      <c r="B203" s="9">
        <f t="shared" si="36"/>
        <v>7</v>
      </c>
      <c r="C203" s="11">
        <f t="shared" si="37"/>
        <v>0</v>
      </c>
      <c r="D203" s="11">
        <f t="shared" si="38"/>
        <v>0</v>
      </c>
      <c r="E203" s="9">
        <f t="shared" si="39"/>
        <v>7</v>
      </c>
      <c r="F203" s="11">
        <f t="shared" si="40"/>
        <v>0</v>
      </c>
      <c r="G203" s="13">
        <f t="shared" si="41"/>
        <v>0</v>
      </c>
      <c r="H203" s="19" t="str">
        <f t="shared" si="42"/>
        <v>GNDND</v>
      </c>
      <c r="I203" s="15" t="e">
        <f>VLOOKUP(H203,score!$A$1:$B$343,2,FALSE)</f>
        <v>#N/A</v>
      </c>
      <c r="J203" s="2" t="str">
        <f>IF(ISERROR(data!K203/(data!J203*4)),"",data!K203/(data!J203*4))</f>
        <v/>
      </c>
      <c r="K203" s="3">
        <f>IF(data!I203=3,8,0)</f>
        <v>0</v>
      </c>
      <c r="L203" s="7">
        <f t="shared" si="43"/>
        <v>0</v>
      </c>
      <c r="M203">
        <f>(data!M203+(data!N203/60))*data!L203</f>
        <v>0</v>
      </c>
      <c r="N203" t="b">
        <f>IF(data!O203=1,1,IF(data!O203=2,0.7,IF(data!O203=3,0.7,IF(data!O203=4,0.3,IF(data!O203=5,0,FALSE)))))</f>
        <v>0</v>
      </c>
      <c r="O203">
        <f t="shared" si="44"/>
        <v>0</v>
      </c>
      <c r="P203" s="5">
        <f>(data!P203+(data!Q203/60))*data!L203+(data!R203+(data!S203/60))*(7-data!L203)</f>
        <v>0</v>
      </c>
      <c r="Q203">
        <f>data!T203+data!U203/60*7</f>
        <v>0</v>
      </c>
      <c r="R203">
        <f>data!V203+data!W203/60*7</f>
        <v>0</v>
      </c>
      <c r="S203" s="5">
        <f>(data!Y203+data!Z203/60)*data!X203</f>
        <v>0</v>
      </c>
      <c r="T203">
        <f>data!AA203+data!AB203</f>
        <v>0</v>
      </c>
      <c r="U203">
        <f>data!AC203*IF(data!AD203=1,1,0)+data!AE203*IF(data!AF203=1,1,0)</f>
        <v>0</v>
      </c>
      <c r="V203" t="b">
        <f>IF(data!AG203=1,1,IF(data!AG203=2,2,IF(data!AG203=3,3,IF(data!AG203=4,FALSE))))</f>
        <v>0</v>
      </c>
      <c r="W203" t="b">
        <f>IF(data!AH203=1,4,IF(data!AH203=2,5,IF(data!AH203=3,6,IF(data!AH203=4,7,FALSE))))</f>
        <v>0</v>
      </c>
      <c r="X203" t="b">
        <f>IF(data!AI203=1,4,IF(data!AI203=2,3,IF(data!AI203=3,2,IF(data!AI203=4,1,FALSE))))</f>
        <v>0</v>
      </c>
      <c r="Y203" t="b">
        <f>IF(data!AJ203=1,6,IF(data!AJ203=2,5,IF(data!AJ203=3,4,IF(data!AJ203=4,1,FALSE))))</f>
        <v>0</v>
      </c>
      <c r="Z203" t="b">
        <f>IF(data!AK203=1,4,IF(data!AK203=2,3,IF(data!AK203=3,2,IF(data!AK203=4,1,IF(data!AK203=5,2,FALSE)))))</f>
        <v>0</v>
      </c>
      <c r="AA203" t="b">
        <f>IF(data!AL203=1,6,IF(data!AL203=2,5,IF(data!AL203=3,4,IF(data!AL203=5,2,(IF(data!AL203=4,1,FALSE))))))</f>
        <v>0</v>
      </c>
    </row>
    <row r="204" spans="1:27" x14ac:dyDescent="0.15">
      <c r="A204" s="9" t="str">
        <f t="shared" si="35"/>
        <v>FALSE</v>
      </c>
      <c r="B204" s="9">
        <f t="shared" si="36"/>
        <v>7</v>
      </c>
      <c r="C204" s="11">
        <f t="shared" si="37"/>
        <v>0</v>
      </c>
      <c r="D204" s="11">
        <f t="shared" si="38"/>
        <v>0</v>
      </c>
      <c r="E204" s="9">
        <f t="shared" si="39"/>
        <v>7</v>
      </c>
      <c r="F204" s="11">
        <f t="shared" si="40"/>
        <v>0</v>
      </c>
      <c r="G204" s="13">
        <f t="shared" si="41"/>
        <v>0</v>
      </c>
      <c r="H204" s="19" t="str">
        <f t="shared" si="42"/>
        <v>GNDND</v>
      </c>
      <c r="I204" s="15" t="e">
        <f>VLOOKUP(H204,score!$A$1:$B$343,2,FALSE)</f>
        <v>#N/A</v>
      </c>
      <c r="J204" s="2" t="str">
        <f>IF(ISERROR(data!K204/(data!J204*4)),"",data!K204/(data!J204*4))</f>
        <v/>
      </c>
      <c r="K204" s="3">
        <f>IF(data!I204=3,8,0)</f>
        <v>0</v>
      </c>
      <c r="L204" s="7">
        <f t="shared" si="43"/>
        <v>0</v>
      </c>
      <c r="M204">
        <f>(data!M204+(data!N204/60))*data!L204</f>
        <v>0</v>
      </c>
      <c r="N204" t="b">
        <f>IF(data!O204=1,1,IF(data!O204=2,0.7,IF(data!O204=3,0.7,IF(data!O204=4,0.3,IF(data!O204=5,0,FALSE)))))</f>
        <v>0</v>
      </c>
      <c r="O204">
        <f t="shared" si="44"/>
        <v>0</v>
      </c>
      <c r="P204" s="5">
        <f>(data!P204+(data!Q204/60))*data!L204+(data!R204+(data!S204/60))*(7-data!L204)</f>
        <v>0</v>
      </c>
      <c r="Q204">
        <f>data!T204+data!U204/60*7</f>
        <v>0</v>
      </c>
      <c r="R204">
        <f>data!V204+data!W204/60*7</f>
        <v>0</v>
      </c>
      <c r="S204" s="5">
        <f>(data!Y204+data!Z204/60)*data!X204</f>
        <v>0</v>
      </c>
      <c r="T204">
        <f>data!AA204+data!AB204</f>
        <v>0</v>
      </c>
      <c r="U204">
        <f>data!AC204*IF(data!AD204=1,1,0)+data!AE204*IF(data!AF204=1,1,0)</f>
        <v>0</v>
      </c>
      <c r="V204" t="b">
        <f>IF(data!AG204=1,1,IF(data!AG204=2,2,IF(data!AG204=3,3,IF(data!AG204=4,FALSE))))</f>
        <v>0</v>
      </c>
      <c r="W204" t="b">
        <f>IF(data!AH204=1,4,IF(data!AH204=2,5,IF(data!AH204=3,6,IF(data!AH204=4,7,FALSE))))</f>
        <v>0</v>
      </c>
      <c r="X204" t="b">
        <f>IF(data!AI204=1,4,IF(data!AI204=2,3,IF(data!AI204=3,2,IF(data!AI204=4,1,FALSE))))</f>
        <v>0</v>
      </c>
      <c r="Y204" t="b">
        <f>IF(data!AJ204=1,6,IF(data!AJ204=2,5,IF(data!AJ204=3,4,IF(data!AJ204=4,1,FALSE))))</f>
        <v>0</v>
      </c>
      <c r="Z204" t="b">
        <f>IF(data!AK204=1,4,IF(data!AK204=2,3,IF(data!AK204=3,2,IF(data!AK204=4,1,IF(data!AK204=5,2,FALSE)))))</f>
        <v>0</v>
      </c>
      <c r="AA204" t="b">
        <f>IF(data!AL204=1,6,IF(data!AL204=2,5,IF(data!AL204=3,4,IF(data!AL204=5,2,(IF(data!AL204=4,1,FALSE))))))</f>
        <v>0</v>
      </c>
    </row>
    <row r="205" spans="1:27" x14ac:dyDescent="0.15">
      <c r="A205" s="9" t="str">
        <f t="shared" si="35"/>
        <v>FALSE</v>
      </c>
      <c r="B205" s="9">
        <f t="shared" si="36"/>
        <v>7</v>
      </c>
      <c r="C205" s="11">
        <f t="shared" si="37"/>
        <v>0</v>
      </c>
      <c r="D205" s="11">
        <f t="shared" si="38"/>
        <v>0</v>
      </c>
      <c r="E205" s="9">
        <f t="shared" si="39"/>
        <v>7</v>
      </c>
      <c r="F205" s="11">
        <f t="shared" si="40"/>
        <v>0</v>
      </c>
      <c r="G205" s="13">
        <f t="shared" si="41"/>
        <v>0</v>
      </c>
      <c r="H205" s="19" t="str">
        <f t="shared" si="42"/>
        <v>GNDND</v>
      </c>
      <c r="I205" s="15" t="e">
        <f>VLOOKUP(H205,score!$A$1:$B$343,2,FALSE)</f>
        <v>#N/A</v>
      </c>
      <c r="J205" s="2" t="str">
        <f>IF(ISERROR(data!K205/(data!J205*4)),"",data!K205/(data!J205*4))</f>
        <v/>
      </c>
      <c r="K205" s="3">
        <f>IF(data!I205=3,8,0)</f>
        <v>0</v>
      </c>
      <c r="L205" s="7">
        <f t="shared" si="43"/>
        <v>0</v>
      </c>
      <c r="M205">
        <f>(data!M205+(data!N205/60))*data!L205</f>
        <v>0</v>
      </c>
      <c r="N205" t="b">
        <f>IF(data!O205=1,1,IF(data!O205=2,0.7,IF(data!O205=3,0.7,IF(data!O205=4,0.3,IF(data!O205=5,0,FALSE)))))</f>
        <v>0</v>
      </c>
      <c r="O205">
        <f t="shared" si="44"/>
        <v>0</v>
      </c>
      <c r="P205" s="5">
        <f>(data!P205+(data!Q205/60))*data!L205+(data!R205+(data!S205/60))*(7-data!L205)</f>
        <v>0</v>
      </c>
      <c r="Q205">
        <f>data!T205+data!U205/60*7</f>
        <v>0</v>
      </c>
      <c r="R205">
        <f>data!V205+data!W205/60*7</f>
        <v>0</v>
      </c>
      <c r="S205" s="5">
        <f>(data!Y205+data!Z205/60)*data!X205</f>
        <v>0</v>
      </c>
      <c r="T205">
        <f>data!AA205+data!AB205</f>
        <v>0</v>
      </c>
      <c r="U205">
        <f>data!AC205*IF(data!AD205=1,1,0)+data!AE205*IF(data!AF205=1,1,0)</f>
        <v>0</v>
      </c>
      <c r="V205" t="b">
        <f>IF(data!AG205=1,1,IF(data!AG205=2,2,IF(data!AG205=3,3,IF(data!AG205=4,FALSE))))</f>
        <v>0</v>
      </c>
      <c r="W205" t="b">
        <f>IF(data!AH205=1,4,IF(data!AH205=2,5,IF(data!AH205=3,6,IF(data!AH205=4,7,FALSE))))</f>
        <v>0</v>
      </c>
      <c r="X205" t="b">
        <f>IF(data!AI205=1,4,IF(data!AI205=2,3,IF(data!AI205=3,2,IF(data!AI205=4,1,FALSE))))</f>
        <v>0</v>
      </c>
      <c r="Y205" t="b">
        <f>IF(data!AJ205=1,6,IF(data!AJ205=2,5,IF(data!AJ205=3,4,IF(data!AJ205=4,1,FALSE))))</f>
        <v>0</v>
      </c>
      <c r="Z205" t="b">
        <f>IF(data!AK205=1,4,IF(data!AK205=2,3,IF(data!AK205=3,2,IF(data!AK205=4,1,IF(data!AK205=5,2,FALSE)))))</f>
        <v>0</v>
      </c>
      <c r="AA205" t="b">
        <f>IF(data!AL205=1,6,IF(data!AL205=2,5,IF(data!AL205=3,4,IF(data!AL205=5,2,(IF(data!AL205=4,1,FALSE))))))</f>
        <v>0</v>
      </c>
    </row>
    <row r="206" spans="1:27" x14ac:dyDescent="0.15">
      <c r="A206" s="9" t="str">
        <f t="shared" si="35"/>
        <v>FALSE</v>
      </c>
      <c r="B206" s="9">
        <f t="shared" si="36"/>
        <v>7</v>
      </c>
      <c r="C206" s="11">
        <f t="shared" si="37"/>
        <v>0</v>
      </c>
      <c r="D206" s="11">
        <f t="shared" si="38"/>
        <v>0</v>
      </c>
      <c r="E206" s="9">
        <f t="shared" si="39"/>
        <v>7</v>
      </c>
      <c r="F206" s="11">
        <f t="shared" si="40"/>
        <v>0</v>
      </c>
      <c r="G206" s="13">
        <f t="shared" si="41"/>
        <v>0</v>
      </c>
      <c r="H206" s="19" t="str">
        <f t="shared" si="42"/>
        <v>GNDND</v>
      </c>
      <c r="I206" s="15" t="e">
        <f>VLOOKUP(H206,score!$A$1:$B$343,2,FALSE)</f>
        <v>#N/A</v>
      </c>
      <c r="J206" s="2" t="str">
        <f>IF(ISERROR(data!K206/(data!J206*4)),"",data!K206/(data!J206*4))</f>
        <v/>
      </c>
      <c r="K206" s="3">
        <f>IF(data!I206=3,8,0)</f>
        <v>0</v>
      </c>
      <c r="L206" s="7">
        <f t="shared" si="43"/>
        <v>0</v>
      </c>
      <c r="M206">
        <f>(data!M206+(data!N206/60))*data!L206</f>
        <v>0</v>
      </c>
      <c r="N206" t="b">
        <f>IF(data!O206=1,1,IF(data!O206=2,0.7,IF(data!O206=3,0.7,IF(data!O206=4,0.3,IF(data!O206=5,0,FALSE)))))</f>
        <v>0</v>
      </c>
      <c r="O206">
        <f t="shared" si="44"/>
        <v>0</v>
      </c>
      <c r="P206" s="5">
        <f>(data!P206+(data!Q206/60))*data!L206+(data!R206+(data!S206/60))*(7-data!L206)</f>
        <v>0</v>
      </c>
      <c r="Q206">
        <f>data!T206+data!U206/60*7</f>
        <v>0</v>
      </c>
      <c r="R206">
        <f>data!V206+data!W206/60*7</f>
        <v>0</v>
      </c>
      <c r="S206" s="5">
        <f>(data!Y206+data!Z206/60)*data!X206</f>
        <v>0</v>
      </c>
      <c r="T206">
        <f>data!AA206+data!AB206</f>
        <v>0</v>
      </c>
      <c r="U206">
        <f>data!AC206*IF(data!AD206=1,1,0)+data!AE206*IF(data!AF206=1,1,0)</f>
        <v>0</v>
      </c>
      <c r="V206" t="b">
        <f>IF(data!AG206=1,1,IF(data!AG206=2,2,IF(data!AG206=3,3,IF(data!AG206=4,FALSE))))</f>
        <v>0</v>
      </c>
      <c r="W206" t="b">
        <f>IF(data!AH206=1,4,IF(data!AH206=2,5,IF(data!AH206=3,6,IF(data!AH206=4,7,FALSE))))</f>
        <v>0</v>
      </c>
      <c r="X206" t="b">
        <f>IF(data!AI206=1,4,IF(data!AI206=2,3,IF(data!AI206=3,2,IF(data!AI206=4,1,FALSE))))</f>
        <v>0</v>
      </c>
      <c r="Y206" t="b">
        <f>IF(data!AJ206=1,6,IF(data!AJ206=2,5,IF(data!AJ206=3,4,IF(data!AJ206=4,1,FALSE))))</f>
        <v>0</v>
      </c>
      <c r="Z206" t="b">
        <f>IF(data!AK206=1,4,IF(data!AK206=2,3,IF(data!AK206=3,2,IF(data!AK206=4,1,IF(data!AK206=5,2,FALSE)))))</f>
        <v>0</v>
      </c>
      <c r="AA206" t="b">
        <f>IF(data!AL206=1,6,IF(data!AL206=2,5,IF(data!AL206=3,4,IF(data!AL206=5,2,(IF(data!AL206=4,1,FALSE))))))</f>
        <v>0</v>
      </c>
    </row>
    <row r="207" spans="1:27" x14ac:dyDescent="0.15">
      <c r="A207" s="9" t="str">
        <f t="shared" si="35"/>
        <v>FALSE</v>
      </c>
      <c r="B207" s="9">
        <f t="shared" si="36"/>
        <v>7</v>
      </c>
      <c r="C207" s="11">
        <f t="shared" si="37"/>
        <v>0</v>
      </c>
      <c r="D207" s="11">
        <f t="shared" si="38"/>
        <v>0</v>
      </c>
      <c r="E207" s="9">
        <f t="shared" si="39"/>
        <v>7</v>
      </c>
      <c r="F207" s="11">
        <f t="shared" si="40"/>
        <v>0</v>
      </c>
      <c r="G207" s="13">
        <f t="shared" si="41"/>
        <v>0</v>
      </c>
      <c r="H207" s="19" t="str">
        <f t="shared" si="42"/>
        <v>GNDND</v>
      </c>
      <c r="I207" s="15" t="e">
        <f>VLOOKUP(H207,score!$A$1:$B$343,2,FALSE)</f>
        <v>#N/A</v>
      </c>
      <c r="J207" s="2" t="str">
        <f>IF(ISERROR(data!K207/(data!J207*4)),"",data!K207/(data!J207*4))</f>
        <v/>
      </c>
      <c r="K207" s="3">
        <f>IF(data!I207=3,8,0)</f>
        <v>0</v>
      </c>
      <c r="L207" s="7">
        <f t="shared" si="43"/>
        <v>0</v>
      </c>
      <c r="M207">
        <f>(data!M207+(data!N207/60))*data!L207</f>
        <v>0</v>
      </c>
      <c r="N207" t="b">
        <f>IF(data!O207=1,1,IF(data!O207=2,0.7,IF(data!O207=3,0.7,IF(data!O207=4,0.3,IF(data!O207=5,0,FALSE)))))</f>
        <v>0</v>
      </c>
      <c r="O207">
        <f t="shared" si="44"/>
        <v>0</v>
      </c>
      <c r="P207" s="5">
        <f>(data!P207+(data!Q207/60))*data!L207+(data!R207+(data!S207/60))*(7-data!L207)</f>
        <v>0</v>
      </c>
      <c r="Q207">
        <f>data!T207+data!U207/60*7</f>
        <v>0</v>
      </c>
      <c r="R207">
        <f>data!V207+data!W207/60*7</f>
        <v>0</v>
      </c>
      <c r="S207" s="5">
        <f>(data!Y207+data!Z207/60)*data!X207</f>
        <v>0</v>
      </c>
      <c r="T207">
        <f>data!AA207+data!AB207</f>
        <v>0</v>
      </c>
      <c r="U207">
        <f>data!AC207*IF(data!AD207=1,1,0)+data!AE207*IF(data!AF207=1,1,0)</f>
        <v>0</v>
      </c>
      <c r="V207" t="b">
        <f>IF(data!AG207=1,1,IF(data!AG207=2,2,IF(data!AG207=3,3,IF(data!AG207=4,FALSE))))</f>
        <v>0</v>
      </c>
      <c r="W207" t="b">
        <f>IF(data!AH207=1,4,IF(data!AH207=2,5,IF(data!AH207=3,6,IF(data!AH207=4,7,FALSE))))</f>
        <v>0</v>
      </c>
      <c r="X207" t="b">
        <f>IF(data!AI207=1,4,IF(data!AI207=2,3,IF(data!AI207=3,2,IF(data!AI207=4,1,FALSE))))</f>
        <v>0</v>
      </c>
      <c r="Y207" t="b">
        <f>IF(data!AJ207=1,6,IF(data!AJ207=2,5,IF(data!AJ207=3,4,IF(data!AJ207=4,1,FALSE))))</f>
        <v>0</v>
      </c>
      <c r="Z207" t="b">
        <f>IF(data!AK207=1,4,IF(data!AK207=2,3,IF(data!AK207=3,2,IF(data!AK207=4,1,IF(data!AK207=5,2,FALSE)))))</f>
        <v>0</v>
      </c>
      <c r="AA207" t="b">
        <f>IF(data!AL207=1,6,IF(data!AL207=2,5,IF(data!AL207=3,4,IF(data!AL207=5,2,(IF(data!AL207=4,1,FALSE))))))</f>
        <v>0</v>
      </c>
    </row>
    <row r="208" spans="1:27" x14ac:dyDescent="0.15">
      <c r="A208" s="9" t="str">
        <f t="shared" si="35"/>
        <v>FALSE</v>
      </c>
      <c r="B208" s="9">
        <f t="shared" si="36"/>
        <v>7</v>
      </c>
      <c r="C208" s="11">
        <f t="shared" si="37"/>
        <v>0</v>
      </c>
      <c r="D208" s="11">
        <f t="shared" si="38"/>
        <v>0</v>
      </c>
      <c r="E208" s="9">
        <f t="shared" si="39"/>
        <v>7</v>
      </c>
      <c r="F208" s="11">
        <f t="shared" si="40"/>
        <v>0</v>
      </c>
      <c r="G208" s="13">
        <f t="shared" si="41"/>
        <v>0</v>
      </c>
      <c r="H208" s="19" t="str">
        <f t="shared" si="42"/>
        <v>GNDND</v>
      </c>
      <c r="I208" s="15" t="e">
        <f>VLOOKUP(H208,score!$A$1:$B$343,2,FALSE)</f>
        <v>#N/A</v>
      </c>
      <c r="J208" s="2" t="str">
        <f>IF(ISERROR(data!K208/(data!J208*4)),"",data!K208/(data!J208*4))</f>
        <v/>
      </c>
      <c r="K208" s="3">
        <f>IF(data!I208=3,8,0)</f>
        <v>0</v>
      </c>
      <c r="L208" s="7">
        <f t="shared" si="43"/>
        <v>0</v>
      </c>
      <c r="M208">
        <f>(data!M208+(data!N208/60))*data!L208</f>
        <v>0</v>
      </c>
      <c r="N208" t="b">
        <f>IF(data!O208=1,1,IF(data!O208=2,0.7,IF(data!O208=3,0.7,IF(data!O208=4,0.3,IF(data!O208=5,0,FALSE)))))</f>
        <v>0</v>
      </c>
      <c r="O208">
        <f t="shared" si="44"/>
        <v>0</v>
      </c>
      <c r="P208" s="5">
        <f>(data!P208+(data!Q208/60))*data!L208+(data!R208+(data!S208/60))*(7-data!L208)</f>
        <v>0</v>
      </c>
      <c r="Q208">
        <f>data!T208+data!U208/60*7</f>
        <v>0</v>
      </c>
      <c r="R208">
        <f>data!V208+data!W208/60*7</f>
        <v>0</v>
      </c>
      <c r="S208" s="5">
        <f>(data!Y208+data!Z208/60)*data!X208</f>
        <v>0</v>
      </c>
      <c r="T208">
        <f>data!AA208+data!AB208</f>
        <v>0</v>
      </c>
      <c r="U208">
        <f>data!AC208*IF(data!AD208=1,1,0)+data!AE208*IF(data!AF208=1,1,0)</f>
        <v>0</v>
      </c>
      <c r="V208" t="b">
        <f>IF(data!AG208=1,1,IF(data!AG208=2,2,IF(data!AG208=3,3,IF(data!AG208=4,FALSE))))</f>
        <v>0</v>
      </c>
      <c r="W208" t="b">
        <f>IF(data!AH208=1,4,IF(data!AH208=2,5,IF(data!AH208=3,6,IF(data!AH208=4,7,FALSE))))</f>
        <v>0</v>
      </c>
      <c r="X208" t="b">
        <f>IF(data!AI208=1,4,IF(data!AI208=2,3,IF(data!AI208=3,2,IF(data!AI208=4,1,FALSE))))</f>
        <v>0</v>
      </c>
      <c r="Y208" t="b">
        <f>IF(data!AJ208=1,6,IF(data!AJ208=2,5,IF(data!AJ208=3,4,IF(data!AJ208=4,1,FALSE))))</f>
        <v>0</v>
      </c>
      <c r="Z208" t="b">
        <f>IF(data!AK208=1,4,IF(data!AK208=2,3,IF(data!AK208=3,2,IF(data!AK208=4,1,IF(data!AK208=5,2,FALSE)))))</f>
        <v>0</v>
      </c>
      <c r="AA208" t="b">
        <f>IF(data!AL208=1,6,IF(data!AL208=2,5,IF(data!AL208=3,4,IF(data!AL208=5,2,(IF(data!AL208=4,1,FALSE))))))</f>
        <v>0</v>
      </c>
    </row>
    <row r="209" spans="1:27" x14ac:dyDescent="0.15">
      <c r="A209" s="9" t="str">
        <f t="shared" si="35"/>
        <v>FALSE</v>
      </c>
      <c r="B209" s="9">
        <f t="shared" si="36"/>
        <v>7</v>
      </c>
      <c r="C209" s="11">
        <f t="shared" si="37"/>
        <v>0</v>
      </c>
      <c r="D209" s="11">
        <f t="shared" si="38"/>
        <v>0</v>
      </c>
      <c r="E209" s="9">
        <f t="shared" si="39"/>
        <v>7</v>
      </c>
      <c r="F209" s="11">
        <f t="shared" si="40"/>
        <v>0</v>
      </c>
      <c r="G209" s="13">
        <f t="shared" si="41"/>
        <v>0</v>
      </c>
      <c r="H209" s="19" t="str">
        <f t="shared" si="42"/>
        <v>GNDND</v>
      </c>
      <c r="I209" s="15" t="e">
        <f>VLOOKUP(H209,score!$A$1:$B$343,2,FALSE)</f>
        <v>#N/A</v>
      </c>
      <c r="J209" s="2" t="str">
        <f>IF(ISERROR(data!K209/(data!J209*4)),"",data!K209/(data!J209*4))</f>
        <v/>
      </c>
      <c r="K209" s="3">
        <f>IF(data!I209=3,8,0)</f>
        <v>0</v>
      </c>
      <c r="L209" s="7">
        <f t="shared" si="43"/>
        <v>0</v>
      </c>
      <c r="M209">
        <f>(data!M209+(data!N209/60))*data!L209</f>
        <v>0</v>
      </c>
      <c r="N209" t="b">
        <f>IF(data!O209=1,1,IF(data!O209=2,0.7,IF(data!O209=3,0.7,IF(data!O209=4,0.3,IF(data!O209=5,0,FALSE)))))</f>
        <v>0</v>
      </c>
      <c r="O209">
        <f t="shared" si="44"/>
        <v>0</v>
      </c>
      <c r="P209" s="5">
        <f>(data!P209+(data!Q209/60))*data!L209+(data!R209+(data!S209/60))*(7-data!L209)</f>
        <v>0</v>
      </c>
      <c r="Q209">
        <f>data!T209+data!U209/60*7</f>
        <v>0</v>
      </c>
      <c r="R209">
        <f>data!V209+data!W209/60*7</f>
        <v>0</v>
      </c>
      <c r="S209" s="5">
        <f>(data!Y209+data!Z209/60)*data!X209</f>
        <v>0</v>
      </c>
      <c r="T209">
        <f>data!AA209+data!AB209</f>
        <v>0</v>
      </c>
      <c r="U209">
        <f>data!AC209*IF(data!AD209=1,1,0)+data!AE209*IF(data!AF209=1,1,0)</f>
        <v>0</v>
      </c>
      <c r="V209" t="b">
        <f>IF(data!AG209=1,1,IF(data!AG209=2,2,IF(data!AG209=3,3,IF(data!AG209=4,FALSE))))</f>
        <v>0</v>
      </c>
      <c r="W209" t="b">
        <f>IF(data!AH209=1,4,IF(data!AH209=2,5,IF(data!AH209=3,6,IF(data!AH209=4,7,FALSE))))</f>
        <v>0</v>
      </c>
      <c r="X209" t="b">
        <f>IF(data!AI209=1,4,IF(data!AI209=2,3,IF(data!AI209=3,2,IF(data!AI209=4,1,FALSE))))</f>
        <v>0</v>
      </c>
      <c r="Y209" t="b">
        <f>IF(data!AJ209=1,6,IF(data!AJ209=2,5,IF(data!AJ209=3,4,IF(data!AJ209=4,1,FALSE))))</f>
        <v>0</v>
      </c>
      <c r="Z209" t="b">
        <f>IF(data!AK209=1,4,IF(data!AK209=2,3,IF(data!AK209=3,2,IF(data!AK209=4,1,IF(data!AK209=5,2,FALSE)))))</f>
        <v>0</v>
      </c>
      <c r="AA209" t="b">
        <f>IF(data!AL209=1,6,IF(data!AL209=2,5,IF(data!AL209=3,4,IF(data!AL209=5,2,(IF(data!AL209=4,1,FALSE))))))</f>
        <v>0</v>
      </c>
    </row>
    <row r="210" spans="1:27" x14ac:dyDescent="0.15">
      <c r="A210" s="9" t="str">
        <f t="shared" si="35"/>
        <v>FALSE</v>
      </c>
      <c r="B210" s="9">
        <f t="shared" si="36"/>
        <v>7</v>
      </c>
      <c r="C210" s="11">
        <f t="shared" si="37"/>
        <v>0</v>
      </c>
      <c r="D210" s="11">
        <f t="shared" si="38"/>
        <v>0</v>
      </c>
      <c r="E210" s="9">
        <f t="shared" si="39"/>
        <v>7</v>
      </c>
      <c r="F210" s="11">
        <f t="shared" si="40"/>
        <v>0</v>
      </c>
      <c r="G210" s="13">
        <f t="shared" si="41"/>
        <v>0</v>
      </c>
      <c r="H210" s="19" t="str">
        <f t="shared" si="42"/>
        <v>GNDND</v>
      </c>
      <c r="I210" s="15" t="e">
        <f>VLOOKUP(H210,score!$A$1:$B$343,2,FALSE)</f>
        <v>#N/A</v>
      </c>
      <c r="J210" s="2" t="str">
        <f>IF(ISERROR(data!K210/(data!J210*4)),"",data!K210/(data!J210*4))</f>
        <v/>
      </c>
      <c r="K210" s="3">
        <f>IF(data!I210=3,8,0)</f>
        <v>0</v>
      </c>
      <c r="L210" s="7">
        <f t="shared" si="43"/>
        <v>0</v>
      </c>
      <c r="M210">
        <f>(data!M210+(data!N210/60))*data!L210</f>
        <v>0</v>
      </c>
      <c r="N210" t="b">
        <f>IF(data!O210=1,1,IF(data!O210=2,0.7,IF(data!O210=3,0.7,IF(data!O210=4,0.3,IF(data!O210=5,0,FALSE)))))</f>
        <v>0</v>
      </c>
      <c r="O210">
        <f t="shared" si="44"/>
        <v>0</v>
      </c>
      <c r="P210" s="5">
        <f>(data!P210+(data!Q210/60))*data!L210+(data!R210+(data!S210/60))*(7-data!L210)</f>
        <v>0</v>
      </c>
      <c r="Q210">
        <f>data!T210+data!U210/60*7</f>
        <v>0</v>
      </c>
      <c r="R210">
        <f>data!V210+data!W210/60*7</f>
        <v>0</v>
      </c>
      <c r="S210" s="5">
        <f>(data!Y210+data!Z210/60)*data!X210</f>
        <v>0</v>
      </c>
      <c r="T210">
        <f>data!AA210+data!AB210</f>
        <v>0</v>
      </c>
      <c r="U210">
        <f>data!AC210*IF(data!AD210=1,1,0)+data!AE210*IF(data!AF210=1,1,0)</f>
        <v>0</v>
      </c>
      <c r="V210" t="b">
        <f>IF(data!AG210=1,1,IF(data!AG210=2,2,IF(data!AG210=3,3,IF(data!AG210=4,FALSE))))</f>
        <v>0</v>
      </c>
      <c r="W210" t="b">
        <f>IF(data!AH210=1,4,IF(data!AH210=2,5,IF(data!AH210=3,6,IF(data!AH210=4,7,FALSE))))</f>
        <v>0</v>
      </c>
      <c r="X210" t="b">
        <f>IF(data!AI210=1,4,IF(data!AI210=2,3,IF(data!AI210=3,2,IF(data!AI210=4,1,FALSE))))</f>
        <v>0</v>
      </c>
      <c r="Y210" t="b">
        <f>IF(data!AJ210=1,6,IF(data!AJ210=2,5,IF(data!AJ210=3,4,IF(data!AJ210=4,1,FALSE))))</f>
        <v>0</v>
      </c>
      <c r="Z210" t="b">
        <f>IF(data!AK210=1,4,IF(data!AK210=2,3,IF(data!AK210=3,2,IF(data!AK210=4,1,IF(data!AK210=5,2,FALSE)))))</f>
        <v>0</v>
      </c>
      <c r="AA210" t="b">
        <f>IF(data!AL210=1,6,IF(data!AL210=2,5,IF(data!AL210=3,4,IF(data!AL210=5,2,(IF(data!AL210=4,1,FALSE))))))</f>
        <v>0</v>
      </c>
    </row>
    <row r="211" spans="1:27" x14ac:dyDescent="0.15">
      <c r="A211" s="9" t="str">
        <f t="shared" si="35"/>
        <v>FALSE</v>
      </c>
      <c r="B211" s="9">
        <f t="shared" si="36"/>
        <v>7</v>
      </c>
      <c r="C211" s="11">
        <f t="shared" si="37"/>
        <v>0</v>
      </c>
      <c r="D211" s="11">
        <f t="shared" si="38"/>
        <v>0</v>
      </c>
      <c r="E211" s="9">
        <f t="shared" si="39"/>
        <v>7</v>
      </c>
      <c r="F211" s="11">
        <f t="shared" si="40"/>
        <v>0</v>
      </c>
      <c r="G211" s="13">
        <f t="shared" si="41"/>
        <v>0</v>
      </c>
      <c r="H211" s="19" t="str">
        <f t="shared" si="42"/>
        <v>GNDND</v>
      </c>
      <c r="I211" s="15" t="e">
        <f>VLOOKUP(H211,score!$A$1:$B$343,2,FALSE)</f>
        <v>#N/A</v>
      </c>
      <c r="J211" s="2" t="str">
        <f>IF(ISERROR(data!K211/(data!J211*4)),"",data!K211/(data!J211*4))</f>
        <v/>
      </c>
      <c r="K211" s="3">
        <f>IF(data!I211=3,8,0)</f>
        <v>0</v>
      </c>
      <c r="L211" s="7">
        <f t="shared" si="43"/>
        <v>0</v>
      </c>
      <c r="M211">
        <f>(data!M211+(data!N211/60))*data!L211</f>
        <v>0</v>
      </c>
      <c r="N211" t="b">
        <f>IF(data!O211=1,1,IF(data!O211=2,0.7,IF(data!O211=3,0.7,IF(data!O211=4,0.3,IF(data!O211=5,0,FALSE)))))</f>
        <v>0</v>
      </c>
      <c r="O211">
        <f t="shared" si="44"/>
        <v>0</v>
      </c>
      <c r="P211" s="5">
        <f>(data!P211+(data!Q211/60))*data!L211+(data!R211+(data!S211/60))*(7-data!L211)</f>
        <v>0</v>
      </c>
      <c r="Q211">
        <f>data!T211+data!U211/60*7</f>
        <v>0</v>
      </c>
      <c r="R211">
        <f>data!V211+data!W211/60*7</f>
        <v>0</v>
      </c>
      <c r="S211" s="5">
        <f>(data!Y211+data!Z211/60)*data!X211</f>
        <v>0</v>
      </c>
      <c r="T211">
        <f>data!AA211+data!AB211</f>
        <v>0</v>
      </c>
      <c r="U211">
        <f>data!AC211*IF(data!AD211=1,1,0)+data!AE211*IF(data!AF211=1,1,0)</f>
        <v>0</v>
      </c>
      <c r="V211" t="b">
        <f>IF(data!AG211=1,1,IF(data!AG211=2,2,IF(data!AG211=3,3,IF(data!AG211=4,FALSE))))</f>
        <v>0</v>
      </c>
      <c r="W211" t="b">
        <f>IF(data!AH211=1,4,IF(data!AH211=2,5,IF(data!AH211=3,6,IF(data!AH211=4,7,FALSE))))</f>
        <v>0</v>
      </c>
      <c r="X211" t="b">
        <f>IF(data!AI211=1,4,IF(data!AI211=2,3,IF(data!AI211=3,2,IF(data!AI211=4,1,FALSE))))</f>
        <v>0</v>
      </c>
      <c r="Y211" t="b">
        <f>IF(data!AJ211=1,6,IF(data!AJ211=2,5,IF(data!AJ211=3,4,IF(data!AJ211=4,1,FALSE))))</f>
        <v>0</v>
      </c>
      <c r="Z211" t="b">
        <f>IF(data!AK211=1,4,IF(data!AK211=2,3,IF(data!AK211=3,2,IF(data!AK211=4,1,IF(data!AK211=5,2,FALSE)))))</f>
        <v>0</v>
      </c>
      <c r="AA211" t="b">
        <f>IF(data!AL211=1,6,IF(data!AL211=2,5,IF(data!AL211=3,4,IF(data!AL211=5,2,(IF(data!AL211=4,1,FALSE))))))</f>
        <v>0</v>
      </c>
    </row>
    <row r="212" spans="1:27" x14ac:dyDescent="0.15">
      <c r="A212" s="9" t="str">
        <f t="shared" si="35"/>
        <v>FALSE</v>
      </c>
      <c r="B212" s="9">
        <f t="shared" si="36"/>
        <v>7</v>
      </c>
      <c r="C212" s="11">
        <f t="shared" si="37"/>
        <v>0</v>
      </c>
      <c r="D212" s="11">
        <f t="shared" si="38"/>
        <v>0</v>
      </c>
      <c r="E212" s="9">
        <f t="shared" si="39"/>
        <v>7</v>
      </c>
      <c r="F212" s="11">
        <f t="shared" si="40"/>
        <v>0</v>
      </c>
      <c r="G212" s="13">
        <f t="shared" si="41"/>
        <v>0</v>
      </c>
      <c r="H212" s="19" t="str">
        <f t="shared" si="42"/>
        <v>GNDND</v>
      </c>
      <c r="I212" s="15" t="e">
        <f>VLOOKUP(H212,score!$A$1:$B$343,2,FALSE)</f>
        <v>#N/A</v>
      </c>
      <c r="J212" s="2" t="str">
        <f>IF(ISERROR(data!K212/(data!J212*4)),"",data!K212/(data!J212*4))</f>
        <v/>
      </c>
      <c r="K212" s="3">
        <f>IF(data!I212=3,8,0)</f>
        <v>0</v>
      </c>
      <c r="L212" s="7">
        <f t="shared" si="43"/>
        <v>0</v>
      </c>
      <c r="M212">
        <f>(data!M212+(data!N212/60))*data!L212</f>
        <v>0</v>
      </c>
      <c r="N212" t="b">
        <f>IF(data!O212=1,1,IF(data!O212=2,0.7,IF(data!O212=3,0.7,IF(data!O212=4,0.3,IF(data!O212=5,0,FALSE)))))</f>
        <v>0</v>
      </c>
      <c r="O212">
        <f t="shared" si="44"/>
        <v>0</v>
      </c>
      <c r="P212" s="5">
        <f>(data!P212+(data!Q212/60))*data!L212+(data!R212+(data!S212/60))*(7-data!L212)</f>
        <v>0</v>
      </c>
      <c r="Q212">
        <f>data!T212+data!U212/60*7</f>
        <v>0</v>
      </c>
      <c r="R212">
        <f>data!V212+data!W212/60*7</f>
        <v>0</v>
      </c>
      <c r="S212" s="5">
        <f>(data!Y212+data!Z212/60)*data!X212</f>
        <v>0</v>
      </c>
      <c r="T212">
        <f>data!AA212+data!AB212</f>
        <v>0</v>
      </c>
      <c r="U212">
        <f>data!AC212*IF(data!AD212=1,1,0)+data!AE212*IF(data!AF212=1,1,0)</f>
        <v>0</v>
      </c>
      <c r="V212" t="b">
        <f>IF(data!AG212=1,1,IF(data!AG212=2,2,IF(data!AG212=3,3,IF(data!AG212=4,FALSE))))</f>
        <v>0</v>
      </c>
      <c r="W212" t="b">
        <f>IF(data!AH212=1,4,IF(data!AH212=2,5,IF(data!AH212=3,6,IF(data!AH212=4,7,FALSE))))</f>
        <v>0</v>
      </c>
      <c r="X212" t="b">
        <f>IF(data!AI212=1,4,IF(data!AI212=2,3,IF(data!AI212=3,2,IF(data!AI212=4,1,FALSE))))</f>
        <v>0</v>
      </c>
      <c r="Y212" t="b">
        <f>IF(data!AJ212=1,6,IF(data!AJ212=2,5,IF(data!AJ212=3,4,IF(data!AJ212=4,1,FALSE))))</f>
        <v>0</v>
      </c>
      <c r="Z212" t="b">
        <f>IF(data!AK212=1,4,IF(data!AK212=2,3,IF(data!AK212=3,2,IF(data!AK212=4,1,IF(data!AK212=5,2,FALSE)))))</f>
        <v>0</v>
      </c>
      <c r="AA212" t="b">
        <f>IF(data!AL212=1,6,IF(data!AL212=2,5,IF(data!AL212=3,4,IF(data!AL212=5,2,(IF(data!AL212=4,1,FALSE))))))</f>
        <v>0</v>
      </c>
    </row>
    <row r="213" spans="1:27" x14ac:dyDescent="0.15">
      <c r="A213" s="9" t="str">
        <f t="shared" si="35"/>
        <v>FALSE</v>
      </c>
      <c r="B213" s="9">
        <f t="shared" si="36"/>
        <v>7</v>
      </c>
      <c r="C213" s="11">
        <f t="shared" si="37"/>
        <v>0</v>
      </c>
      <c r="D213" s="11">
        <f t="shared" si="38"/>
        <v>0</v>
      </c>
      <c r="E213" s="9">
        <f t="shared" si="39"/>
        <v>7</v>
      </c>
      <c r="F213" s="11">
        <f t="shared" si="40"/>
        <v>0</v>
      </c>
      <c r="G213" s="13">
        <f t="shared" si="41"/>
        <v>0</v>
      </c>
      <c r="H213" s="19" t="str">
        <f t="shared" si="42"/>
        <v>GNDND</v>
      </c>
      <c r="I213" s="15" t="e">
        <f>VLOOKUP(H213,score!$A$1:$B$343,2,FALSE)</f>
        <v>#N/A</v>
      </c>
      <c r="J213" s="2" t="str">
        <f>IF(ISERROR(data!K213/(data!J213*4)),"",data!K213/(data!J213*4))</f>
        <v/>
      </c>
      <c r="K213" s="3">
        <f>IF(data!I213=3,8,0)</f>
        <v>0</v>
      </c>
      <c r="L213" s="7">
        <f t="shared" si="43"/>
        <v>0</v>
      </c>
      <c r="M213">
        <f>(data!M213+(data!N213/60))*data!L213</f>
        <v>0</v>
      </c>
      <c r="N213" t="b">
        <f>IF(data!O213=1,1,IF(data!O213=2,0.7,IF(data!O213=3,0.7,IF(data!O213=4,0.3,IF(data!O213=5,0,FALSE)))))</f>
        <v>0</v>
      </c>
      <c r="O213">
        <f t="shared" si="44"/>
        <v>0</v>
      </c>
      <c r="P213" s="5">
        <f>(data!P213+(data!Q213/60))*data!L213+(data!R213+(data!S213/60))*(7-data!L213)</f>
        <v>0</v>
      </c>
      <c r="Q213">
        <f>data!T213+data!U213/60*7</f>
        <v>0</v>
      </c>
      <c r="R213">
        <f>data!V213+data!W213/60*7</f>
        <v>0</v>
      </c>
      <c r="S213" s="5">
        <f>(data!Y213+data!Z213/60)*data!X213</f>
        <v>0</v>
      </c>
      <c r="T213">
        <f>data!AA213+data!AB213</f>
        <v>0</v>
      </c>
      <c r="U213">
        <f>data!AC213*IF(data!AD213=1,1,0)+data!AE213*IF(data!AF213=1,1,0)</f>
        <v>0</v>
      </c>
      <c r="V213" t="b">
        <f>IF(data!AG213=1,1,IF(data!AG213=2,2,IF(data!AG213=3,3,IF(data!AG213=4,FALSE))))</f>
        <v>0</v>
      </c>
      <c r="W213" t="b">
        <f>IF(data!AH213=1,4,IF(data!AH213=2,5,IF(data!AH213=3,6,IF(data!AH213=4,7,FALSE))))</f>
        <v>0</v>
      </c>
      <c r="X213" t="b">
        <f>IF(data!AI213=1,4,IF(data!AI213=2,3,IF(data!AI213=3,2,IF(data!AI213=4,1,FALSE))))</f>
        <v>0</v>
      </c>
      <c r="Y213" t="b">
        <f>IF(data!AJ213=1,6,IF(data!AJ213=2,5,IF(data!AJ213=3,4,IF(data!AJ213=4,1,FALSE))))</f>
        <v>0</v>
      </c>
      <c r="Z213" t="b">
        <f>IF(data!AK213=1,4,IF(data!AK213=2,3,IF(data!AK213=3,2,IF(data!AK213=4,1,IF(data!AK213=5,2,FALSE)))))</f>
        <v>0</v>
      </c>
      <c r="AA213" t="b">
        <f>IF(data!AL213=1,6,IF(data!AL213=2,5,IF(data!AL213=3,4,IF(data!AL213=5,2,(IF(data!AL213=4,1,FALSE))))))</f>
        <v>0</v>
      </c>
    </row>
    <row r="214" spans="1:27" x14ac:dyDescent="0.15">
      <c r="A214" s="9" t="str">
        <f t="shared" si="35"/>
        <v>FALSE</v>
      </c>
      <c r="B214" s="9">
        <f t="shared" si="36"/>
        <v>7</v>
      </c>
      <c r="C214" s="11">
        <f t="shared" si="37"/>
        <v>0</v>
      </c>
      <c r="D214" s="11">
        <f t="shared" si="38"/>
        <v>0</v>
      </c>
      <c r="E214" s="9">
        <f t="shared" si="39"/>
        <v>7</v>
      </c>
      <c r="F214" s="11">
        <f t="shared" si="40"/>
        <v>0</v>
      </c>
      <c r="G214" s="13">
        <f t="shared" si="41"/>
        <v>0</v>
      </c>
      <c r="H214" s="19" t="str">
        <f t="shared" si="42"/>
        <v>GNDND</v>
      </c>
      <c r="I214" s="15" t="e">
        <f>VLOOKUP(H214,score!$A$1:$B$343,2,FALSE)</f>
        <v>#N/A</v>
      </c>
      <c r="J214" s="2" t="str">
        <f>IF(ISERROR(data!K214/(data!J214*4)),"",data!K214/(data!J214*4))</f>
        <v/>
      </c>
      <c r="K214" s="3">
        <f>IF(data!I214=3,8,0)</f>
        <v>0</v>
      </c>
      <c r="L214" s="7">
        <f t="shared" si="43"/>
        <v>0</v>
      </c>
      <c r="M214">
        <f>(data!M214+(data!N214/60))*data!L214</f>
        <v>0</v>
      </c>
      <c r="N214" t="b">
        <f>IF(data!O214=1,1,IF(data!O214=2,0.7,IF(data!O214=3,0.7,IF(data!O214=4,0.3,IF(data!O214=5,0,FALSE)))))</f>
        <v>0</v>
      </c>
      <c r="O214">
        <f t="shared" si="44"/>
        <v>0</v>
      </c>
      <c r="P214" s="5">
        <f>(data!P214+(data!Q214/60))*data!L214+(data!R214+(data!S214/60))*(7-data!L214)</f>
        <v>0</v>
      </c>
      <c r="Q214">
        <f>data!T214+data!U214/60*7</f>
        <v>0</v>
      </c>
      <c r="R214">
        <f>data!V214+data!W214/60*7</f>
        <v>0</v>
      </c>
      <c r="S214" s="5">
        <f>(data!Y214+data!Z214/60)*data!X214</f>
        <v>0</v>
      </c>
      <c r="T214">
        <f>data!AA214+data!AB214</f>
        <v>0</v>
      </c>
      <c r="U214">
        <f>data!AC214*IF(data!AD214=1,1,0)+data!AE214*IF(data!AF214=1,1,0)</f>
        <v>0</v>
      </c>
      <c r="V214" t="b">
        <f>IF(data!AG214=1,1,IF(data!AG214=2,2,IF(data!AG214=3,3,IF(data!AG214=4,FALSE))))</f>
        <v>0</v>
      </c>
      <c r="W214" t="b">
        <f>IF(data!AH214=1,4,IF(data!AH214=2,5,IF(data!AH214=3,6,IF(data!AH214=4,7,FALSE))))</f>
        <v>0</v>
      </c>
      <c r="X214" t="b">
        <f>IF(data!AI214=1,4,IF(data!AI214=2,3,IF(data!AI214=3,2,IF(data!AI214=4,1,FALSE))))</f>
        <v>0</v>
      </c>
      <c r="Y214" t="b">
        <f>IF(data!AJ214=1,6,IF(data!AJ214=2,5,IF(data!AJ214=3,4,IF(data!AJ214=4,1,FALSE))))</f>
        <v>0</v>
      </c>
      <c r="Z214" t="b">
        <f>IF(data!AK214=1,4,IF(data!AK214=2,3,IF(data!AK214=3,2,IF(data!AK214=4,1,IF(data!AK214=5,2,FALSE)))))</f>
        <v>0</v>
      </c>
      <c r="AA214" t="b">
        <f>IF(data!AL214=1,6,IF(data!AL214=2,5,IF(data!AL214=3,4,IF(data!AL214=5,2,(IF(data!AL214=4,1,FALSE))))))</f>
        <v>0</v>
      </c>
    </row>
    <row r="215" spans="1:27" x14ac:dyDescent="0.15">
      <c r="A215" s="9" t="str">
        <f t="shared" si="35"/>
        <v>FALSE</v>
      </c>
      <c r="B215" s="9">
        <f t="shared" si="36"/>
        <v>7</v>
      </c>
      <c r="C215" s="11">
        <f t="shared" si="37"/>
        <v>0</v>
      </c>
      <c r="D215" s="11">
        <f t="shared" si="38"/>
        <v>0</v>
      </c>
      <c r="E215" s="9">
        <f t="shared" si="39"/>
        <v>7</v>
      </c>
      <c r="F215" s="11">
        <f t="shared" si="40"/>
        <v>0</v>
      </c>
      <c r="G215" s="13">
        <f t="shared" si="41"/>
        <v>0</v>
      </c>
      <c r="H215" s="19" t="str">
        <f t="shared" si="42"/>
        <v>GNDND</v>
      </c>
      <c r="I215" s="15" t="e">
        <f>VLOOKUP(H215,score!$A$1:$B$343,2,FALSE)</f>
        <v>#N/A</v>
      </c>
      <c r="J215" s="2" t="str">
        <f>IF(ISERROR(data!K215/(data!J215*4)),"",data!K215/(data!J215*4))</f>
        <v/>
      </c>
      <c r="K215" s="3">
        <f>IF(data!I215=3,8,0)</f>
        <v>0</v>
      </c>
      <c r="L215" s="7">
        <f t="shared" si="43"/>
        <v>0</v>
      </c>
      <c r="M215">
        <f>(data!M215+(data!N215/60))*data!L215</f>
        <v>0</v>
      </c>
      <c r="N215" t="b">
        <f>IF(data!O215=1,1,IF(data!O215=2,0.7,IF(data!O215=3,0.7,IF(data!O215=4,0.3,IF(data!O215=5,0,FALSE)))))</f>
        <v>0</v>
      </c>
      <c r="O215">
        <f t="shared" si="44"/>
        <v>0</v>
      </c>
      <c r="P215" s="5">
        <f>(data!P215+(data!Q215/60))*data!L215+(data!R215+(data!S215/60))*(7-data!L215)</f>
        <v>0</v>
      </c>
      <c r="Q215">
        <f>data!T215+data!U215/60*7</f>
        <v>0</v>
      </c>
      <c r="R215">
        <f>data!V215+data!W215/60*7</f>
        <v>0</v>
      </c>
      <c r="S215" s="5">
        <f>(data!Y215+data!Z215/60)*data!X215</f>
        <v>0</v>
      </c>
      <c r="T215">
        <f>data!AA215+data!AB215</f>
        <v>0</v>
      </c>
      <c r="U215">
        <f>data!AC215*IF(data!AD215=1,1,0)+data!AE215*IF(data!AF215=1,1,0)</f>
        <v>0</v>
      </c>
      <c r="V215" t="b">
        <f>IF(data!AG215=1,1,IF(data!AG215=2,2,IF(data!AG215=3,3,IF(data!AG215=4,FALSE))))</f>
        <v>0</v>
      </c>
      <c r="W215" t="b">
        <f>IF(data!AH215=1,4,IF(data!AH215=2,5,IF(data!AH215=3,6,IF(data!AH215=4,7,FALSE))))</f>
        <v>0</v>
      </c>
      <c r="X215" t="b">
        <f>IF(data!AI215=1,4,IF(data!AI215=2,3,IF(data!AI215=3,2,IF(data!AI215=4,1,FALSE))))</f>
        <v>0</v>
      </c>
      <c r="Y215" t="b">
        <f>IF(data!AJ215=1,6,IF(data!AJ215=2,5,IF(data!AJ215=3,4,IF(data!AJ215=4,1,FALSE))))</f>
        <v>0</v>
      </c>
      <c r="Z215" t="b">
        <f>IF(data!AK215=1,4,IF(data!AK215=2,3,IF(data!AK215=3,2,IF(data!AK215=4,1,IF(data!AK215=5,2,FALSE)))))</f>
        <v>0</v>
      </c>
      <c r="AA215" t="b">
        <f>IF(data!AL215=1,6,IF(data!AL215=2,5,IF(data!AL215=3,4,IF(data!AL215=5,2,(IF(data!AL215=4,1,FALSE))))))</f>
        <v>0</v>
      </c>
    </row>
    <row r="216" spans="1:27" x14ac:dyDescent="0.15">
      <c r="A216" s="9" t="str">
        <f t="shared" si="35"/>
        <v>FALSE</v>
      </c>
      <c r="B216" s="9">
        <f t="shared" si="36"/>
        <v>7</v>
      </c>
      <c r="C216" s="11">
        <f t="shared" si="37"/>
        <v>0</v>
      </c>
      <c r="D216" s="11">
        <f t="shared" si="38"/>
        <v>0</v>
      </c>
      <c r="E216" s="9">
        <f t="shared" si="39"/>
        <v>7</v>
      </c>
      <c r="F216" s="11">
        <f t="shared" si="40"/>
        <v>0</v>
      </c>
      <c r="G216" s="13">
        <f t="shared" si="41"/>
        <v>0</v>
      </c>
      <c r="H216" s="19" t="str">
        <f t="shared" si="42"/>
        <v>GNDND</v>
      </c>
      <c r="I216" s="15" t="e">
        <f>VLOOKUP(H216,score!$A$1:$B$343,2,FALSE)</f>
        <v>#N/A</v>
      </c>
      <c r="J216" s="2" t="str">
        <f>IF(ISERROR(data!K216/(data!J216*4)),"",data!K216/(data!J216*4))</f>
        <v/>
      </c>
      <c r="K216" s="3">
        <f>IF(data!I216=3,8,0)</f>
        <v>0</v>
      </c>
      <c r="L216" s="7">
        <f t="shared" si="43"/>
        <v>0</v>
      </c>
      <c r="M216">
        <f>(data!M216+(data!N216/60))*data!L216</f>
        <v>0</v>
      </c>
      <c r="N216" t="b">
        <f>IF(data!O216=1,1,IF(data!O216=2,0.7,IF(data!O216=3,0.7,IF(data!O216=4,0.3,IF(data!O216=5,0,FALSE)))))</f>
        <v>0</v>
      </c>
      <c r="O216">
        <f t="shared" si="44"/>
        <v>0</v>
      </c>
      <c r="P216" s="5">
        <f>(data!P216+(data!Q216/60))*data!L216+(data!R216+(data!S216/60))*(7-data!L216)</f>
        <v>0</v>
      </c>
      <c r="Q216">
        <f>data!T216+data!U216/60*7</f>
        <v>0</v>
      </c>
      <c r="R216">
        <f>data!V216+data!W216/60*7</f>
        <v>0</v>
      </c>
      <c r="S216" s="5">
        <f>(data!Y216+data!Z216/60)*data!X216</f>
        <v>0</v>
      </c>
      <c r="T216">
        <f>data!AA216+data!AB216</f>
        <v>0</v>
      </c>
      <c r="U216">
        <f>data!AC216*IF(data!AD216=1,1,0)+data!AE216*IF(data!AF216=1,1,0)</f>
        <v>0</v>
      </c>
      <c r="V216" t="b">
        <f>IF(data!AG216=1,1,IF(data!AG216=2,2,IF(data!AG216=3,3,IF(data!AG216=4,FALSE))))</f>
        <v>0</v>
      </c>
      <c r="W216" t="b">
        <f>IF(data!AH216=1,4,IF(data!AH216=2,5,IF(data!AH216=3,6,IF(data!AH216=4,7,FALSE))))</f>
        <v>0</v>
      </c>
      <c r="X216" t="b">
        <f>IF(data!AI216=1,4,IF(data!AI216=2,3,IF(data!AI216=3,2,IF(data!AI216=4,1,FALSE))))</f>
        <v>0</v>
      </c>
      <c r="Y216" t="b">
        <f>IF(data!AJ216=1,6,IF(data!AJ216=2,5,IF(data!AJ216=3,4,IF(data!AJ216=4,1,FALSE))))</f>
        <v>0</v>
      </c>
      <c r="Z216" t="b">
        <f>IF(data!AK216=1,4,IF(data!AK216=2,3,IF(data!AK216=3,2,IF(data!AK216=4,1,IF(data!AK216=5,2,FALSE)))))</f>
        <v>0</v>
      </c>
      <c r="AA216" t="b">
        <f>IF(data!AL216=1,6,IF(data!AL216=2,5,IF(data!AL216=3,4,IF(data!AL216=5,2,(IF(data!AL216=4,1,FALSE))))))</f>
        <v>0</v>
      </c>
    </row>
    <row r="217" spans="1:27" x14ac:dyDescent="0.15">
      <c r="A217" s="9" t="str">
        <f t="shared" si="35"/>
        <v>FALSE</v>
      </c>
      <c r="B217" s="9">
        <f t="shared" si="36"/>
        <v>7</v>
      </c>
      <c r="C217" s="11">
        <f t="shared" si="37"/>
        <v>0</v>
      </c>
      <c r="D217" s="11">
        <f t="shared" si="38"/>
        <v>0</v>
      </c>
      <c r="E217" s="9">
        <f t="shared" si="39"/>
        <v>7</v>
      </c>
      <c r="F217" s="11">
        <f t="shared" si="40"/>
        <v>0</v>
      </c>
      <c r="G217" s="13">
        <f t="shared" si="41"/>
        <v>0</v>
      </c>
      <c r="H217" s="19" t="str">
        <f t="shared" si="42"/>
        <v>GNDND</v>
      </c>
      <c r="I217" s="15" t="e">
        <f>VLOOKUP(H217,score!$A$1:$B$343,2,FALSE)</f>
        <v>#N/A</v>
      </c>
      <c r="J217" s="2" t="str">
        <f>IF(ISERROR(data!K217/(data!J217*4)),"",data!K217/(data!J217*4))</f>
        <v/>
      </c>
      <c r="K217" s="3">
        <f>IF(data!I217=3,8,0)</f>
        <v>0</v>
      </c>
      <c r="L217" s="7">
        <f t="shared" si="43"/>
        <v>0</v>
      </c>
      <c r="M217">
        <f>(data!M217+(data!N217/60))*data!L217</f>
        <v>0</v>
      </c>
      <c r="N217" t="b">
        <f>IF(data!O217=1,1,IF(data!O217=2,0.7,IF(data!O217=3,0.7,IF(data!O217=4,0.3,IF(data!O217=5,0,FALSE)))))</f>
        <v>0</v>
      </c>
      <c r="O217">
        <f t="shared" si="44"/>
        <v>0</v>
      </c>
      <c r="P217" s="5">
        <f>(data!P217+(data!Q217/60))*data!L217+(data!R217+(data!S217/60))*(7-data!L217)</f>
        <v>0</v>
      </c>
      <c r="Q217">
        <f>data!T217+data!U217/60*7</f>
        <v>0</v>
      </c>
      <c r="R217">
        <f>data!V217+data!W217/60*7</f>
        <v>0</v>
      </c>
      <c r="S217" s="5">
        <f>(data!Y217+data!Z217/60)*data!X217</f>
        <v>0</v>
      </c>
      <c r="T217">
        <f>data!AA217+data!AB217</f>
        <v>0</v>
      </c>
      <c r="U217">
        <f>data!AC217*IF(data!AD217=1,1,0)+data!AE217*IF(data!AF217=1,1,0)</f>
        <v>0</v>
      </c>
      <c r="V217" t="b">
        <f>IF(data!AG217=1,1,IF(data!AG217=2,2,IF(data!AG217=3,3,IF(data!AG217=4,FALSE))))</f>
        <v>0</v>
      </c>
      <c r="W217" t="b">
        <f>IF(data!AH217=1,4,IF(data!AH217=2,5,IF(data!AH217=3,6,IF(data!AH217=4,7,FALSE))))</f>
        <v>0</v>
      </c>
      <c r="X217" t="b">
        <f>IF(data!AI217=1,4,IF(data!AI217=2,3,IF(data!AI217=3,2,IF(data!AI217=4,1,FALSE))))</f>
        <v>0</v>
      </c>
      <c r="Y217" t="b">
        <f>IF(data!AJ217=1,6,IF(data!AJ217=2,5,IF(data!AJ217=3,4,IF(data!AJ217=4,1,FALSE))))</f>
        <v>0</v>
      </c>
      <c r="Z217" t="b">
        <f>IF(data!AK217=1,4,IF(data!AK217=2,3,IF(data!AK217=3,2,IF(data!AK217=4,1,IF(data!AK217=5,2,FALSE)))))</f>
        <v>0</v>
      </c>
      <c r="AA217" t="b">
        <f>IF(data!AL217=1,6,IF(data!AL217=2,5,IF(data!AL217=3,4,IF(data!AL217=5,2,(IF(data!AL217=4,1,FALSE))))))</f>
        <v>0</v>
      </c>
    </row>
    <row r="218" spans="1:27" x14ac:dyDescent="0.15">
      <c r="A218" s="9" t="str">
        <f t="shared" si="35"/>
        <v>FALSE</v>
      </c>
      <c r="B218" s="9">
        <f t="shared" si="36"/>
        <v>7</v>
      </c>
      <c r="C218" s="11">
        <f t="shared" si="37"/>
        <v>0</v>
      </c>
      <c r="D218" s="11">
        <f t="shared" si="38"/>
        <v>0</v>
      </c>
      <c r="E218" s="9">
        <f t="shared" si="39"/>
        <v>7</v>
      </c>
      <c r="F218" s="11">
        <f t="shared" si="40"/>
        <v>0</v>
      </c>
      <c r="G218" s="13">
        <f t="shared" si="41"/>
        <v>0</v>
      </c>
      <c r="H218" s="19" t="str">
        <f t="shared" si="42"/>
        <v>GNDND</v>
      </c>
      <c r="I218" s="15" t="e">
        <f>VLOOKUP(H218,score!$A$1:$B$343,2,FALSE)</f>
        <v>#N/A</v>
      </c>
      <c r="J218" s="2" t="str">
        <f>IF(ISERROR(data!K218/(data!J218*4)),"",data!K218/(data!J218*4))</f>
        <v/>
      </c>
      <c r="K218" s="3">
        <f>IF(data!I218=3,8,0)</f>
        <v>0</v>
      </c>
      <c r="L218" s="7">
        <f t="shared" si="43"/>
        <v>0</v>
      </c>
      <c r="M218">
        <f>(data!M218+(data!N218/60))*data!L218</f>
        <v>0</v>
      </c>
      <c r="N218" t="b">
        <f>IF(data!O218=1,1,IF(data!O218=2,0.7,IF(data!O218=3,0.7,IF(data!O218=4,0.3,IF(data!O218=5,0,FALSE)))))</f>
        <v>0</v>
      </c>
      <c r="O218">
        <f t="shared" si="44"/>
        <v>0</v>
      </c>
      <c r="P218" s="5">
        <f>(data!P218+(data!Q218/60))*data!L218+(data!R218+(data!S218/60))*(7-data!L218)</f>
        <v>0</v>
      </c>
      <c r="Q218">
        <f>data!T218+data!U218/60*7</f>
        <v>0</v>
      </c>
      <c r="R218">
        <f>data!V218+data!W218/60*7</f>
        <v>0</v>
      </c>
      <c r="S218" s="5">
        <f>(data!Y218+data!Z218/60)*data!X218</f>
        <v>0</v>
      </c>
      <c r="T218">
        <f>data!AA218+data!AB218</f>
        <v>0</v>
      </c>
      <c r="U218">
        <f>data!AC218*IF(data!AD218=1,1,0)+data!AE218*IF(data!AF218=1,1,0)</f>
        <v>0</v>
      </c>
      <c r="V218" t="b">
        <f>IF(data!AG218=1,1,IF(data!AG218=2,2,IF(data!AG218=3,3,IF(data!AG218=4,FALSE))))</f>
        <v>0</v>
      </c>
      <c r="W218" t="b">
        <f>IF(data!AH218=1,4,IF(data!AH218=2,5,IF(data!AH218=3,6,IF(data!AH218=4,7,FALSE))))</f>
        <v>0</v>
      </c>
      <c r="X218" t="b">
        <f>IF(data!AI218=1,4,IF(data!AI218=2,3,IF(data!AI218=3,2,IF(data!AI218=4,1,FALSE))))</f>
        <v>0</v>
      </c>
      <c r="Y218" t="b">
        <f>IF(data!AJ218=1,6,IF(data!AJ218=2,5,IF(data!AJ218=3,4,IF(data!AJ218=4,1,FALSE))))</f>
        <v>0</v>
      </c>
      <c r="Z218" t="b">
        <f>IF(data!AK218=1,4,IF(data!AK218=2,3,IF(data!AK218=3,2,IF(data!AK218=4,1,IF(data!AK218=5,2,FALSE)))))</f>
        <v>0</v>
      </c>
      <c r="AA218" t="b">
        <f>IF(data!AL218=1,6,IF(data!AL218=2,5,IF(data!AL218=3,4,IF(data!AL218=5,2,(IF(data!AL218=4,1,FALSE))))))</f>
        <v>0</v>
      </c>
    </row>
    <row r="219" spans="1:27" x14ac:dyDescent="0.15">
      <c r="A219" s="9" t="str">
        <f t="shared" si="35"/>
        <v>FALSE</v>
      </c>
      <c r="B219" s="9">
        <f t="shared" si="36"/>
        <v>7</v>
      </c>
      <c r="C219" s="11">
        <f t="shared" si="37"/>
        <v>0</v>
      </c>
      <c r="D219" s="11">
        <f t="shared" si="38"/>
        <v>0</v>
      </c>
      <c r="E219" s="9">
        <f t="shared" si="39"/>
        <v>7</v>
      </c>
      <c r="F219" s="11">
        <f t="shared" si="40"/>
        <v>0</v>
      </c>
      <c r="G219" s="13">
        <f t="shared" si="41"/>
        <v>0</v>
      </c>
      <c r="H219" s="19" t="str">
        <f t="shared" si="42"/>
        <v>GNDND</v>
      </c>
      <c r="I219" s="15" t="e">
        <f>VLOOKUP(H219,score!$A$1:$B$343,2,FALSE)</f>
        <v>#N/A</v>
      </c>
      <c r="J219" s="2" t="str">
        <f>IF(ISERROR(data!K219/(data!J219*4)),"",data!K219/(data!J219*4))</f>
        <v/>
      </c>
      <c r="K219" s="3">
        <f>IF(data!I219=3,8,0)</f>
        <v>0</v>
      </c>
      <c r="L219" s="7">
        <f t="shared" si="43"/>
        <v>0</v>
      </c>
      <c r="M219">
        <f>(data!M219+(data!N219/60))*data!L219</f>
        <v>0</v>
      </c>
      <c r="N219" t="b">
        <f>IF(data!O219=1,1,IF(data!O219=2,0.7,IF(data!O219=3,0.7,IF(data!O219=4,0.3,IF(data!O219=5,0,FALSE)))))</f>
        <v>0</v>
      </c>
      <c r="O219">
        <f t="shared" si="44"/>
        <v>0</v>
      </c>
      <c r="P219" s="5">
        <f>(data!P219+(data!Q219/60))*data!L219+(data!R219+(data!S219/60))*(7-data!L219)</f>
        <v>0</v>
      </c>
      <c r="Q219">
        <f>data!T219+data!U219/60*7</f>
        <v>0</v>
      </c>
      <c r="R219">
        <f>data!V219+data!W219/60*7</f>
        <v>0</v>
      </c>
      <c r="S219" s="5">
        <f>(data!Y219+data!Z219/60)*data!X219</f>
        <v>0</v>
      </c>
      <c r="T219">
        <f>data!AA219+data!AB219</f>
        <v>0</v>
      </c>
      <c r="U219">
        <f>data!AC219*IF(data!AD219=1,1,0)+data!AE219*IF(data!AF219=1,1,0)</f>
        <v>0</v>
      </c>
      <c r="V219" t="b">
        <f>IF(data!AG219=1,1,IF(data!AG219=2,2,IF(data!AG219=3,3,IF(data!AG219=4,FALSE))))</f>
        <v>0</v>
      </c>
      <c r="W219" t="b">
        <f>IF(data!AH219=1,4,IF(data!AH219=2,5,IF(data!AH219=3,6,IF(data!AH219=4,7,FALSE))))</f>
        <v>0</v>
      </c>
      <c r="X219" t="b">
        <f>IF(data!AI219=1,4,IF(data!AI219=2,3,IF(data!AI219=3,2,IF(data!AI219=4,1,FALSE))))</f>
        <v>0</v>
      </c>
      <c r="Y219" t="b">
        <f>IF(data!AJ219=1,6,IF(data!AJ219=2,5,IF(data!AJ219=3,4,IF(data!AJ219=4,1,FALSE))))</f>
        <v>0</v>
      </c>
      <c r="Z219" t="b">
        <f>IF(data!AK219=1,4,IF(data!AK219=2,3,IF(data!AK219=3,2,IF(data!AK219=4,1,IF(data!AK219=5,2,FALSE)))))</f>
        <v>0</v>
      </c>
      <c r="AA219" t="b">
        <f>IF(data!AL219=1,6,IF(data!AL219=2,5,IF(data!AL219=3,4,IF(data!AL219=5,2,(IF(data!AL219=4,1,FALSE))))))</f>
        <v>0</v>
      </c>
    </row>
    <row r="220" spans="1:27" x14ac:dyDescent="0.15">
      <c r="A220" s="9" t="str">
        <f t="shared" si="35"/>
        <v>FALSE</v>
      </c>
      <c r="B220" s="9">
        <f t="shared" si="36"/>
        <v>7</v>
      </c>
      <c r="C220" s="11">
        <f t="shared" si="37"/>
        <v>0</v>
      </c>
      <c r="D220" s="11">
        <f t="shared" si="38"/>
        <v>0</v>
      </c>
      <c r="E220" s="9">
        <f t="shared" si="39"/>
        <v>7</v>
      </c>
      <c r="F220" s="11">
        <f t="shared" si="40"/>
        <v>0</v>
      </c>
      <c r="G220" s="13">
        <f t="shared" si="41"/>
        <v>0</v>
      </c>
      <c r="H220" s="19" t="str">
        <f t="shared" si="42"/>
        <v>GNDND</v>
      </c>
      <c r="I220" s="15" t="e">
        <f>VLOOKUP(H220,score!$A$1:$B$343,2,FALSE)</f>
        <v>#N/A</v>
      </c>
      <c r="J220" s="2" t="str">
        <f>IF(ISERROR(data!K220/(data!J220*4)),"",data!K220/(data!J220*4))</f>
        <v/>
      </c>
      <c r="K220" s="3">
        <f>IF(data!I220=3,8,0)</f>
        <v>0</v>
      </c>
      <c r="L220" s="7">
        <f t="shared" si="43"/>
        <v>0</v>
      </c>
      <c r="M220">
        <f>(data!M220+(data!N220/60))*data!L220</f>
        <v>0</v>
      </c>
      <c r="N220" t="b">
        <f>IF(data!O220=1,1,IF(data!O220=2,0.7,IF(data!O220=3,0.7,IF(data!O220=4,0.3,IF(data!O220=5,0,FALSE)))))</f>
        <v>0</v>
      </c>
      <c r="O220">
        <f t="shared" si="44"/>
        <v>0</v>
      </c>
      <c r="P220" s="5">
        <f>(data!P220+(data!Q220/60))*data!L220+(data!R220+(data!S220/60))*(7-data!L220)</f>
        <v>0</v>
      </c>
      <c r="Q220">
        <f>data!T220+data!U220/60*7</f>
        <v>0</v>
      </c>
      <c r="R220">
        <f>data!V220+data!W220/60*7</f>
        <v>0</v>
      </c>
      <c r="S220" s="5">
        <f>(data!Y220+data!Z220/60)*data!X220</f>
        <v>0</v>
      </c>
      <c r="T220">
        <f>data!AA220+data!AB220</f>
        <v>0</v>
      </c>
      <c r="U220">
        <f>data!AC220*IF(data!AD220=1,1,0)+data!AE220*IF(data!AF220=1,1,0)</f>
        <v>0</v>
      </c>
      <c r="V220" t="b">
        <f>IF(data!AG220=1,1,IF(data!AG220=2,2,IF(data!AG220=3,3,IF(data!AG220=4,FALSE))))</f>
        <v>0</v>
      </c>
      <c r="W220" t="b">
        <f>IF(data!AH220=1,4,IF(data!AH220=2,5,IF(data!AH220=3,6,IF(data!AH220=4,7,FALSE))))</f>
        <v>0</v>
      </c>
      <c r="X220" t="b">
        <f>IF(data!AI220=1,4,IF(data!AI220=2,3,IF(data!AI220=3,2,IF(data!AI220=4,1,FALSE))))</f>
        <v>0</v>
      </c>
      <c r="Y220" t="b">
        <f>IF(data!AJ220=1,6,IF(data!AJ220=2,5,IF(data!AJ220=3,4,IF(data!AJ220=4,1,FALSE))))</f>
        <v>0</v>
      </c>
      <c r="Z220" t="b">
        <f>IF(data!AK220=1,4,IF(data!AK220=2,3,IF(data!AK220=3,2,IF(data!AK220=4,1,IF(data!AK220=5,2,FALSE)))))</f>
        <v>0</v>
      </c>
      <c r="AA220" t="b">
        <f>IF(data!AL220=1,6,IF(data!AL220=2,5,IF(data!AL220=3,4,IF(data!AL220=5,2,(IF(data!AL220=4,1,FALSE))))))</f>
        <v>0</v>
      </c>
    </row>
    <row r="221" spans="1:27" x14ac:dyDescent="0.15">
      <c r="A221" s="9" t="str">
        <f t="shared" si="35"/>
        <v>FALSE</v>
      </c>
      <c r="B221" s="9">
        <f t="shared" si="36"/>
        <v>7</v>
      </c>
      <c r="C221" s="11">
        <f t="shared" si="37"/>
        <v>0</v>
      </c>
      <c r="D221" s="11">
        <f t="shared" si="38"/>
        <v>0</v>
      </c>
      <c r="E221" s="9">
        <f t="shared" si="39"/>
        <v>7</v>
      </c>
      <c r="F221" s="11">
        <f t="shared" si="40"/>
        <v>0</v>
      </c>
      <c r="G221" s="13">
        <f t="shared" si="41"/>
        <v>0</v>
      </c>
      <c r="H221" s="19" t="str">
        <f t="shared" si="42"/>
        <v>GNDND</v>
      </c>
      <c r="I221" s="15" t="e">
        <f>VLOOKUP(H221,score!$A$1:$B$343,2,FALSE)</f>
        <v>#N/A</v>
      </c>
      <c r="J221" s="2" t="str">
        <f>IF(ISERROR(data!K221/(data!J221*4)),"",data!K221/(data!J221*4))</f>
        <v/>
      </c>
      <c r="K221" s="3">
        <f>IF(data!I221=3,8,0)</f>
        <v>0</v>
      </c>
      <c r="L221" s="7">
        <f t="shared" si="43"/>
        <v>0</v>
      </c>
      <c r="M221">
        <f>(data!M221+(data!N221/60))*data!L221</f>
        <v>0</v>
      </c>
      <c r="N221" t="b">
        <f>IF(data!O221=1,1,IF(data!O221=2,0.7,IF(data!O221=3,0.7,IF(data!O221=4,0.3,IF(data!O221=5,0,FALSE)))))</f>
        <v>0</v>
      </c>
      <c r="O221">
        <f t="shared" si="44"/>
        <v>0</v>
      </c>
      <c r="P221" s="5">
        <f>(data!P221+(data!Q221/60))*data!L221+(data!R221+(data!S221/60))*(7-data!L221)</f>
        <v>0</v>
      </c>
      <c r="Q221">
        <f>data!T221+data!U221/60*7</f>
        <v>0</v>
      </c>
      <c r="R221">
        <f>data!V221+data!W221/60*7</f>
        <v>0</v>
      </c>
      <c r="S221" s="5">
        <f>(data!Y221+data!Z221/60)*data!X221</f>
        <v>0</v>
      </c>
      <c r="T221">
        <f>data!AA221+data!AB221</f>
        <v>0</v>
      </c>
      <c r="U221">
        <f>data!AC221*IF(data!AD221=1,1,0)+data!AE221*IF(data!AF221=1,1,0)</f>
        <v>0</v>
      </c>
      <c r="V221" t="b">
        <f>IF(data!AG221=1,1,IF(data!AG221=2,2,IF(data!AG221=3,3,IF(data!AG221=4,FALSE))))</f>
        <v>0</v>
      </c>
      <c r="W221" t="b">
        <f>IF(data!AH221=1,4,IF(data!AH221=2,5,IF(data!AH221=3,6,IF(data!AH221=4,7,FALSE))))</f>
        <v>0</v>
      </c>
      <c r="X221" t="b">
        <f>IF(data!AI221=1,4,IF(data!AI221=2,3,IF(data!AI221=3,2,IF(data!AI221=4,1,FALSE))))</f>
        <v>0</v>
      </c>
      <c r="Y221" t="b">
        <f>IF(data!AJ221=1,6,IF(data!AJ221=2,5,IF(data!AJ221=3,4,IF(data!AJ221=4,1,FALSE))))</f>
        <v>0</v>
      </c>
      <c r="Z221" t="b">
        <f>IF(data!AK221=1,4,IF(data!AK221=2,3,IF(data!AK221=3,2,IF(data!AK221=4,1,IF(data!AK221=5,2,FALSE)))))</f>
        <v>0</v>
      </c>
      <c r="AA221" t="b">
        <f>IF(data!AL221=1,6,IF(data!AL221=2,5,IF(data!AL221=3,4,IF(data!AL221=5,2,(IF(data!AL221=4,1,FALSE))))))</f>
        <v>0</v>
      </c>
    </row>
    <row r="222" spans="1:27" x14ac:dyDescent="0.15">
      <c r="A222" s="9" t="str">
        <f t="shared" si="35"/>
        <v>FALSE</v>
      </c>
      <c r="B222" s="9">
        <f t="shared" si="36"/>
        <v>7</v>
      </c>
      <c r="C222" s="11">
        <f t="shared" si="37"/>
        <v>0</v>
      </c>
      <c r="D222" s="11">
        <f t="shared" si="38"/>
        <v>0</v>
      </c>
      <c r="E222" s="9">
        <f t="shared" si="39"/>
        <v>7</v>
      </c>
      <c r="F222" s="11">
        <f t="shared" si="40"/>
        <v>0</v>
      </c>
      <c r="G222" s="13">
        <f t="shared" si="41"/>
        <v>0</v>
      </c>
      <c r="H222" s="19" t="str">
        <f t="shared" si="42"/>
        <v>GNDND</v>
      </c>
      <c r="I222" s="15" t="e">
        <f>VLOOKUP(H222,score!$A$1:$B$343,2,FALSE)</f>
        <v>#N/A</v>
      </c>
      <c r="J222" s="2" t="str">
        <f>IF(ISERROR(data!K222/(data!J222*4)),"",data!K222/(data!J222*4))</f>
        <v/>
      </c>
      <c r="K222" s="3">
        <f>IF(data!I222=3,8,0)</f>
        <v>0</v>
      </c>
      <c r="L222" s="7">
        <f t="shared" si="43"/>
        <v>0</v>
      </c>
      <c r="M222">
        <f>(data!M222+(data!N222/60))*data!L222</f>
        <v>0</v>
      </c>
      <c r="N222" t="b">
        <f>IF(data!O222=1,1,IF(data!O222=2,0.7,IF(data!O222=3,0.7,IF(data!O222=4,0.3,IF(data!O222=5,0,FALSE)))))</f>
        <v>0</v>
      </c>
      <c r="O222">
        <f t="shared" si="44"/>
        <v>0</v>
      </c>
      <c r="P222" s="5">
        <f>(data!P222+(data!Q222/60))*data!L222+(data!R222+(data!S222/60))*(7-data!L222)</f>
        <v>0</v>
      </c>
      <c r="Q222">
        <f>data!T222+data!U222/60*7</f>
        <v>0</v>
      </c>
      <c r="R222">
        <f>data!V222+data!W222/60*7</f>
        <v>0</v>
      </c>
      <c r="S222" s="5">
        <f>(data!Y222+data!Z222/60)*data!X222</f>
        <v>0</v>
      </c>
      <c r="T222">
        <f>data!AA222+data!AB222</f>
        <v>0</v>
      </c>
      <c r="U222">
        <f>data!AC222*IF(data!AD222=1,1,0)+data!AE222*IF(data!AF222=1,1,0)</f>
        <v>0</v>
      </c>
      <c r="V222" t="b">
        <f>IF(data!AG222=1,1,IF(data!AG222=2,2,IF(data!AG222=3,3,IF(data!AG222=4,FALSE))))</f>
        <v>0</v>
      </c>
      <c r="W222" t="b">
        <f>IF(data!AH222=1,4,IF(data!AH222=2,5,IF(data!AH222=3,6,IF(data!AH222=4,7,FALSE))))</f>
        <v>0</v>
      </c>
      <c r="X222" t="b">
        <f>IF(data!AI222=1,4,IF(data!AI222=2,3,IF(data!AI222=3,2,IF(data!AI222=4,1,FALSE))))</f>
        <v>0</v>
      </c>
      <c r="Y222" t="b">
        <f>IF(data!AJ222=1,6,IF(data!AJ222=2,5,IF(data!AJ222=3,4,IF(data!AJ222=4,1,FALSE))))</f>
        <v>0</v>
      </c>
      <c r="Z222" t="b">
        <f>IF(data!AK222=1,4,IF(data!AK222=2,3,IF(data!AK222=3,2,IF(data!AK222=4,1,IF(data!AK222=5,2,FALSE)))))</f>
        <v>0</v>
      </c>
      <c r="AA222" t="b">
        <f>IF(data!AL222=1,6,IF(data!AL222=2,5,IF(data!AL222=3,4,IF(data!AL222=5,2,(IF(data!AL222=4,1,FALSE))))))</f>
        <v>0</v>
      </c>
    </row>
    <row r="223" spans="1:27" x14ac:dyDescent="0.15">
      <c r="A223" s="9" t="str">
        <f t="shared" si="35"/>
        <v>FALSE</v>
      </c>
      <c r="B223" s="9">
        <f t="shared" si="36"/>
        <v>7</v>
      </c>
      <c r="C223" s="11">
        <f t="shared" si="37"/>
        <v>0</v>
      </c>
      <c r="D223" s="11">
        <f t="shared" si="38"/>
        <v>0</v>
      </c>
      <c r="E223" s="9">
        <f t="shared" si="39"/>
        <v>7</v>
      </c>
      <c r="F223" s="11">
        <f t="shared" si="40"/>
        <v>0</v>
      </c>
      <c r="G223" s="13">
        <f t="shared" si="41"/>
        <v>0</v>
      </c>
      <c r="H223" s="19" t="str">
        <f t="shared" si="42"/>
        <v>GNDND</v>
      </c>
      <c r="I223" s="15" t="e">
        <f>VLOOKUP(H223,score!$A$1:$B$343,2,FALSE)</f>
        <v>#N/A</v>
      </c>
      <c r="J223" s="2" t="str">
        <f>IF(ISERROR(data!K223/(data!J223*4)),"",data!K223/(data!J223*4))</f>
        <v/>
      </c>
      <c r="K223" s="3">
        <f>IF(data!I223=3,8,0)</f>
        <v>0</v>
      </c>
      <c r="L223" s="7">
        <f t="shared" si="43"/>
        <v>0</v>
      </c>
      <c r="M223">
        <f>(data!M223+(data!N223/60))*data!L223</f>
        <v>0</v>
      </c>
      <c r="N223" t="b">
        <f>IF(data!O223=1,1,IF(data!O223=2,0.7,IF(data!O223=3,0.7,IF(data!O223=4,0.3,IF(data!O223=5,0,FALSE)))))</f>
        <v>0</v>
      </c>
      <c r="O223">
        <f t="shared" si="44"/>
        <v>0</v>
      </c>
      <c r="P223" s="5">
        <f>(data!P223+(data!Q223/60))*data!L223+(data!R223+(data!S223/60))*(7-data!L223)</f>
        <v>0</v>
      </c>
      <c r="Q223">
        <f>data!T223+data!U223/60*7</f>
        <v>0</v>
      </c>
      <c r="R223">
        <f>data!V223+data!W223/60*7</f>
        <v>0</v>
      </c>
      <c r="S223" s="5">
        <f>(data!Y223+data!Z223/60)*data!X223</f>
        <v>0</v>
      </c>
      <c r="T223">
        <f>data!AA223+data!AB223</f>
        <v>0</v>
      </c>
      <c r="U223">
        <f>data!AC223*IF(data!AD223=1,1,0)+data!AE223*IF(data!AF223=1,1,0)</f>
        <v>0</v>
      </c>
      <c r="V223" t="b">
        <f>IF(data!AG223=1,1,IF(data!AG223=2,2,IF(data!AG223=3,3,IF(data!AG223=4,FALSE))))</f>
        <v>0</v>
      </c>
      <c r="W223" t="b">
        <f>IF(data!AH223=1,4,IF(data!AH223=2,5,IF(data!AH223=3,6,IF(data!AH223=4,7,FALSE))))</f>
        <v>0</v>
      </c>
      <c r="X223" t="b">
        <f>IF(data!AI223=1,4,IF(data!AI223=2,3,IF(data!AI223=3,2,IF(data!AI223=4,1,FALSE))))</f>
        <v>0</v>
      </c>
      <c r="Y223" t="b">
        <f>IF(data!AJ223=1,6,IF(data!AJ223=2,5,IF(data!AJ223=3,4,IF(data!AJ223=4,1,FALSE))))</f>
        <v>0</v>
      </c>
      <c r="Z223" t="b">
        <f>IF(data!AK223=1,4,IF(data!AK223=2,3,IF(data!AK223=3,2,IF(data!AK223=4,1,IF(data!AK223=5,2,FALSE)))))</f>
        <v>0</v>
      </c>
      <c r="AA223" t="b">
        <f>IF(data!AL223=1,6,IF(data!AL223=2,5,IF(data!AL223=3,4,IF(data!AL223=5,2,(IF(data!AL223=4,1,FALSE))))))</f>
        <v>0</v>
      </c>
    </row>
    <row r="224" spans="1:27" x14ac:dyDescent="0.15">
      <c r="A224" s="9" t="str">
        <f t="shared" si="35"/>
        <v>FALSE</v>
      </c>
      <c r="B224" s="9">
        <f t="shared" si="36"/>
        <v>7</v>
      </c>
      <c r="C224" s="11">
        <f t="shared" si="37"/>
        <v>0</v>
      </c>
      <c r="D224" s="11">
        <f t="shared" si="38"/>
        <v>0</v>
      </c>
      <c r="E224" s="9">
        <f t="shared" si="39"/>
        <v>7</v>
      </c>
      <c r="F224" s="11">
        <f t="shared" si="40"/>
        <v>0</v>
      </c>
      <c r="G224" s="13">
        <f t="shared" si="41"/>
        <v>0</v>
      </c>
      <c r="H224" s="19" t="str">
        <f t="shared" si="42"/>
        <v>GNDND</v>
      </c>
      <c r="I224" s="15" t="e">
        <f>VLOOKUP(H224,score!$A$1:$B$343,2,FALSE)</f>
        <v>#N/A</v>
      </c>
      <c r="J224" s="2" t="str">
        <f>IF(ISERROR(data!K224/(data!J224*4)),"",data!K224/(data!J224*4))</f>
        <v/>
      </c>
      <c r="K224" s="3">
        <f>IF(data!I224=3,8,0)</f>
        <v>0</v>
      </c>
      <c r="L224" s="7">
        <f t="shared" si="43"/>
        <v>0</v>
      </c>
      <c r="M224">
        <f>(data!M224+(data!N224/60))*data!L224</f>
        <v>0</v>
      </c>
      <c r="N224" t="b">
        <f>IF(data!O224=1,1,IF(data!O224=2,0.7,IF(data!O224=3,0.7,IF(data!O224=4,0.3,IF(data!O224=5,0,FALSE)))))</f>
        <v>0</v>
      </c>
      <c r="O224">
        <f t="shared" si="44"/>
        <v>0</v>
      </c>
      <c r="P224" s="5">
        <f>(data!P224+(data!Q224/60))*data!L224+(data!R224+(data!S224/60))*(7-data!L224)</f>
        <v>0</v>
      </c>
      <c r="Q224">
        <f>data!T224+data!U224/60*7</f>
        <v>0</v>
      </c>
      <c r="R224">
        <f>data!V224+data!W224/60*7</f>
        <v>0</v>
      </c>
      <c r="S224" s="5">
        <f>(data!Y224+data!Z224/60)*data!X224</f>
        <v>0</v>
      </c>
      <c r="T224">
        <f>data!AA224+data!AB224</f>
        <v>0</v>
      </c>
      <c r="U224">
        <f>data!AC224*IF(data!AD224=1,1,0)+data!AE224*IF(data!AF224=1,1,0)</f>
        <v>0</v>
      </c>
      <c r="V224" t="b">
        <f>IF(data!AG224=1,1,IF(data!AG224=2,2,IF(data!AG224=3,3,IF(data!AG224=4,FALSE))))</f>
        <v>0</v>
      </c>
      <c r="W224" t="b">
        <f>IF(data!AH224=1,4,IF(data!AH224=2,5,IF(data!AH224=3,6,IF(data!AH224=4,7,FALSE))))</f>
        <v>0</v>
      </c>
      <c r="X224" t="b">
        <f>IF(data!AI224=1,4,IF(data!AI224=2,3,IF(data!AI224=3,2,IF(data!AI224=4,1,FALSE))))</f>
        <v>0</v>
      </c>
      <c r="Y224" t="b">
        <f>IF(data!AJ224=1,6,IF(data!AJ224=2,5,IF(data!AJ224=3,4,IF(data!AJ224=4,1,FALSE))))</f>
        <v>0</v>
      </c>
      <c r="Z224" t="b">
        <f>IF(data!AK224=1,4,IF(data!AK224=2,3,IF(data!AK224=3,2,IF(data!AK224=4,1,IF(data!AK224=5,2,FALSE)))))</f>
        <v>0</v>
      </c>
      <c r="AA224" t="b">
        <f>IF(data!AL224=1,6,IF(data!AL224=2,5,IF(data!AL224=3,4,IF(data!AL224=5,2,(IF(data!AL224=4,1,FALSE))))))</f>
        <v>0</v>
      </c>
    </row>
    <row r="225" spans="1:27" x14ac:dyDescent="0.15">
      <c r="A225" s="9" t="str">
        <f t="shared" si="35"/>
        <v>FALSE</v>
      </c>
      <c r="B225" s="9">
        <f t="shared" si="36"/>
        <v>7</v>
      </c>
      <c r="C225" s="11">
        <f t="shared" si="37"/>
        <v>0</v>
      </c>
      <c r="D225" s="11">
        <f t="shared" si="38"/>
        <v>0</v>
      </c>
      <c r="E225" s="9">
        <f t="shared" si="39"/>
        <v>7</v>
      </c>
      <c r="F225" s="11">
        <f t="shared" si="40"/>
        <v>0</v>
      </c>
      <c r="G225" s="13">
        <f t="shared" si="41"/>
        <v>0</v>
      </c>
      <c r="H225" s="19" t="str">
        <f t="shared" si="42"/>
        <v>GNDND</v>
      </c>
      <c r="I225" s="15" t="e">
        <f>VLOOKUP(H225,score!$A$1:$B$343,2,FALSE)</f>
        <v>#N/A</v>
      </c>
      <c r="J225" s="2" t="str">
        <f>IF(ISERROR(data!K225/(data!J225*4)),"",data!K225/(data!J225*4))</f>
        <v/>
      </c>
      <c r="K225" s="3">
        <f>IF(data!I225=3,8,0)</f>
        <v>0</v>
      </c>
      <c r="L225" s="7">
        <f t="shared" si="43"/>
        <v>0</v>
      </c>
      <c r="M225">
        <f>(data!M225+(data!N225/60))*data!L225</f>
        <v>0</v>
      </c>
      <c r="N225" t="b">
        <f>IF(data!O225=1,1,IF(data!O225=2,0.7,IF(data!O225=3,0.7,IF(data!O225=4,0.3,IF(data!O225=5,0,FALSE)))))</f>
        <v>0</v>
      </c>
      <c r="O225">
        <f t="shared" si="44"/>
        <v>0</v>
      </c>
      <c r="P225" s="5">
        <f>(data!P225+(data!Q225/60))*data!L225+(data!R225+(data!S225/60))*(7-data!L225)</f>
        <v>0</v>
      </c>
      <c r="Q225">
        <f>data!T225+data!U225/60*7</f>
        <v>0</v>
      </c>
      <c r="R225">
        <f>data!V225+data!W225/60*7</f>
        <v>0</v>
      </c>
      <c r="S225" s="5">
        <f>(data!Y225+data!Z225/60)*data!X225</f>
        <v>0</v>
      </c>
      <c r="T225">
        <f>data!AA225+data!AB225</f>
        <v>0</v>
      </c>
      <c r="U225">
        <f>data!AC225*IF(data!AD225=1,1,0)+data!AE225*IF(data!AF225=1,1,0)</f>
        <v>0</v>
      </c>
      <c r="V225" t="b">
        <f>IF(data!AG225=1,1,IF(data!AG225=2,2,IF(data!AG225=3,3,IF(data!AG225=4,FALSE))))</f>
        <v>0</v>
      </c>
      <c r="W225" t="b">
        <f>IF(data!AH225=1,4,IF(data!AH225=2,5,IF(data!AH225=3,6,IF(data!AH225=4,7,FALSE))))</f>
        <v>0</v>
      </c>
      <c r="X225" t="b">
        <f>IF(data!AI225=1,4,IF(data!AI225=2,3,IF(data!AI225=3,2,IF(data!AI225=4,1,FALSE))))</f>
        <v>0</v>
      </c>
      <c r="Y225" t="b">
        <f>IF(data!AJ225=1,6,IF(data!AJ225=2,5,IF(data!AJ225=3,4,IF(data!AJ225=4,1,FALSE))))</f>
        <v>0</v>
      </c>
      <c r="Z225" t="b">
        <f>IF(data!AK225=1,4,IF(data!AK225=2,3,IF(data!AK225=3,2,IF(data!AK225=4,1,IF(data!AK225=5,2,FALSE)))))</f>
        <v>0</v>
      </c>
      <c r="AA225" t="b">
        <f>IF(data!AL225=1,6,IF(data!AL225=2,5,IF(data!AL225=3,4,IF(data!AL225=5,2,(IF(data!AL225=4,1,FALSE))))))</f>
        <v>0</v>
      </c>
    </row>
    <row r="226" spans="1:27" x14ac:dyDescent="0.15">
      <c r="A226" s="9" t="str">
        <f t="shared" si="35"/>
        <v>FALSE</v>
      </c>
      <c r="B226" s="9">
        <f t="shared" si="36"/>
        <v>7</v>
      </c>
      <c r="C226" s="11">
        <f t="shared" si="37"/>
        <v>0</v>
      </c>
      <c r="D226" s="11">
        <f t="shared" si="38"/>
        <v>0</v>
      </c>
      <c r="E226" s="9">
        <f t="shared" si="39"/>
        <v>7</v>
      </c>
      <c r="F226" s="11">
        <f t="shared" si="40"/>
        <v>0</v>
      </c>
      <c r="G226" s="13">
        <f t="shared" si="41"/>
        <v>0</v>
      </c>
      <c r="H226" s="19" t="str">
        <f t="shared" si="42"/>
        <v>GNDND</v>
      </c>
      <c r="I226" s="15" t="e">
        <f>VLOOKUP(H226,score!$A$1:$B$343,2,FALSE)</f>
        <v>#N/A</v>
      </c>
      <c r="J226" s="2" t="str">
        <f>IF(ISERROR(data!K226/(data!J226*4)),"",data!K226/(data!J226*4))</f>
        <v/>
      </c>
      <c r="K226" s="3">
        <f>IF(data!I226=3,8,0)</f>
        <v>0</v>
      </c>
      <c r="L226" s="7">
        <f t="shared" si="43"/>
        <v>0</v>
      </c>
      <c r="M226">
        <f>(data!M226+(data!N226/60))*data!L226</f>
        <v>0</v>
      </c>
      <c r="N226" t="b">
        <f>IF(data!O226=1,1,IF(data!O226=2,0.7,IF(data!O226=3,0.7,IF(data!O226=4,0.3,IF(data!O226=5,0,FALSE)))))</f>
        <v>0</v>
      </c>
      <c r="O226">
        <f t="shared" si="44"/>
        <v>0</v>
      </c>
      <c r="P226" s="5">
        <f>(data!P226+(data!Q226/60))*data!L226+(data!R226+(data!S226/60))*(7-data!L226)</f>
        <v>0</v>
      </c>
      <c r="Q226">
        <f>data!T226+data!U226/60*7</f>
        <v>0</v>
      </c>
      <c r="R226">
        <f>data!V226+data!W226/60*7</f>
        <v>0</v>
      </c>
      <c r="S226" s="5">
        <f>(data!Y226+data!Z226/60)*data!X226</f>
        <v>0</v>
      </c>
      <c r="T226">
        <f>data!AA226+data!AB226</f>
        <v>0</v>
      </c>
      <c r="U226">
        <f>data!AC226*IF(data!AD226=1,1,0)+data!AE226*IF(data!AF226=1,1,0)</f>
        <v>0</v>
      </c>
      <c r="V226" t="b">
        <f>IF(data!AG226=1,1,IF(data!AG226=2,2,IF(data!AG226=3,3,IF(data!AG226=4,FALSE))))</f>
        <v>0</v>
      </c>
      <c r="W226" t="b">
        <f>IF(data!AH226=1,4,IF(data!AH226=2,5,IF(data!AH226=3,6,IF(data!AH226=4,7,FALSE))))</f>
        <v>0</v>
      </c>
      <c r="X226" t="b">
        <f>IF(data!AI226=1,4,IF(data!AI226=2,3,IF(data!AI226=3,2,IF(data!AI226=4,1,FALSE))))</f>
        <v>0</v>
      </c>
      <c r="Y226" t="b">
        <f>IF(data!AJ226=1,6,IF(data!AJ226=2,5,IF(data!AJ226=3,4,IF(data!AJ226=4,1,FALSE))))</f>
        <v>0</v>
      </c>
      <c r="Z226" t="b">
        <f>IF(data!AK226=1,4,IF(data!AK226=2,3,IF(data!AK226=3,2,IF(data!AK226=4,1,IF(data!AK226=5,2,FALSE)))))</f>
        <v>0</v>
      </c>
      <c r="AA226" t="b">
        <f>IF(data!AL226=1,6,IF(data!AL226=2,5,IF(data!AL226=3,4,IF(data!AL226=5,2,(IF(data!AL226=4,1,FALSE))))))</f>
        <v>0</v>
      </c>
    </row>
    <row r="227" spans="1:27" x14ac:dyDescent="0.15">
      <c r="A227" s="9" t="str">
        <f t="shared" si="35"/>
        <v>FALSE</v>
      </c>
      <c r="B227" s="9">
        <f t="shared" si="36"/>
        <v>7</v>
      </c>
      <c r="C227" s="11">
        <f t="shared" si="37"/>
        <v>0</v>
      </c>
      <c r="D227" s="11">
        <f t="shared" si="38"/>
        <v>0</v>
      </c>
      <c r="E227" s="9">
        <f t="shared" si="39"/>
        <v>7</v>
      </c>
      <c r="F227" s="11">
        <f t="shared" si="40"/>
        <v>0</v>
      </c>
      <c r="G227" s="13">
        <f t="shared" si="41"/>
        <v>0</v>
      </c>
      <c r="H227" s="19" t="str">
        <f t="shared" si="42"/>
        <v>GNDND</v>
      </c>
      <c r="I227" s="15" t="e">
        <f>VLOOKUP(H227,score!$A$1:$B$343,2,FALSE)</f>
        <v>#N/A</v>
      </c>
      <c r="J227" s="2" t="str">
        <f>IF(ISERROR(data!K227/(data!J227*4)),"",data!K227/(data!J227*4))</f>
        <v/>
      </c>
      <c r="K227" s="3">
        <f>IF(data!I227=3,8,0)</f>
        <v>0</v>
      </c>
      <c r="L227" s="7">
        <f t="shared" si="43"/>
        <v>0</v>
      </c>
      <c r="M227">
        <f>(data!M227+(data!N227/60))*data!L227</f>
        <v>0</v>
      </c>
      <c r="N227" t="b">
        <f>IF(data!O227=1,1,IF(data!O227=2,0.7,IF(data!O227=3,0.7,IF(data!O227=4,0.3,IF(data!O227=5,0,FALSE)))))</f>
        <v>0</v>
      </c>
      <c r="O227">
        <f t="shared" si="44"/>
        <v>0</v>
      </c>
      <c r="P227" s="5">
        <f>(data!P227+(data!Q227/60))*data!L227+(data!R227+(data!S227/60))*(7-data!L227)</f>
        <v>0</v>
      </c>
      <c r="Q227">
        <f>data!T227+data!U227/60*7</f>
        <v>0</v>
      </c>
      <c r="R227">
        <f>data!V227+data!W227/60*7</f>
        <v>0</v>
      </c>
      <c r="S227" s="5">
        <f>(data!Y227+data!Z227/60)*data!X227</f>
        <v>0</v>
      </c>
      <c r="T227">
        <f>data!AA227+data!AB227</f>
        <v>0</v>
      </c>
      <c r="U227">
        <f>data!AC227*IF(data!AD227=1,1,0)+data!AE227*IF(data!AF227=1,1,0)</f>
        <v>0</v>
      </c>
      <c r="V227" t="b">
        <f>IF(data!AG227=1,1,IF(data!AG227=2,2,IF(data!AG227=3,3,IF(data!AG227=4,FALSE))))</f>
        <v>0</v>
      </c>
      <c r="W227" t="b">
        <f>IF(data!AH227=1,4,IF(data!AH227=2,5,IF(data!AH227=3,6,IF(data!AH227=4,7,FALSE))))</f>
        <v>0</v>
      </c>
      <c r="X227" t="b">
        <f>IF(data!AI227=1,4,IF(data!AI227=2,3,IF(data!AI227=3,2,IF(data!AI227=4,1,FALSE))))</f>
        <v>0</v>
      </c>
      <c r="Y227" t="b">
        <f>IF(data!AJ227=1,6,IF(data!AJ227=2,5,IF(data!AJ227=3,4,IF(data!AJ227=4,1,FALSE))))</f>
        <v>0</v>
      </c>
      <c r="Z227" t="b">
        <f>IF(data!AK227=1,4,IF(data!AK227=2,3,IF(data!AK227=3,2,IF(data!AK227=4,1,IF(data!AK227=5,2,FALSE)))))</f>
        <v>0</v>
      </c>
      <c r="AA227" t="b">
        <f>IF(data!AL227=1,6,IF(data!AL227=2,5,IF(data!AL227=3,4,IF(data!AL227=5,2,(IF(data!AL227=4,1,FALSE))))))</f>
        <v>0</v>
      </c>
    </row>
    <row r="228" spans="1:27" x14ac:dyDescent="0.15">
      <c r="A228" s="9" t="str">
        <f t="shared" si="35"/>
        <v>FALSE</v>
      </c>
      <c r="B228" s="9">
        <f t="shared" si="36"/>
        <v>7</v>
      </c>
      <c r="C228" s="11">
        <f t="shared" si="37"/>
        <v>0</v>
      </c>
      <c r="D228" s="11">
        <f t="shared" si="38"/>
        <v>0</v>
      </c>
      <c r="E228" s="9">
        <f t="shared" si="39"/>
        <v>7</v>
      </c>
      <c r="F228" s="11">
        <f t="shared" si="40"/>
        <v>0</v>
      </c>
      <c r="G228" s="13">
        <f t="shared" si="41"/>
        <v>0</v>
      </c>
      <c r="H228" s="19" t="str">
        <f t="shared" si="42"/>
        <v>GNDND</v>
      </c>
      <c r="I228" s="15" t="e">
        <f>VLOOKUP(H228,score!$A$1:$B$343,2,FALSE)</f>
        <v>#N/A</v>
      </c>
      <c r="J228" s="2" t="str">
        <f>IF(ISERROR(data!K228/(data!J228*4)),"",data!K228/(data!J228*4))</f>
        <v/>
      </c>
      <c r="K228" s="3">
        <f>IF(data!I228=3,8,0)</f>
        <v>0</v>
      </c>
      <c r="L228" s="7">
        <f t="shared" si="43"/>
        <v>0</v>
      </c>
      <c r="M228">
        <f>(data!M228+(data!N228/60))*data!L228</f>
        <v>0</v>
      </c>
      <c r="N228" t="b">
        <f>IF(data!O228=1,1,IF(data!O228=2,0.7,IF(data!O228=3,0.7,IF(data!O228=4,0.3,IF(data!O228=5,0,FALSE)))))</f>
        <v>0</v>
      </c>
      <c r="O228">
        <f t="shared" si="44"/>
        <v>0</v>
      </c>
      <c r="P228" s="5">
        <f>(data!P228+(data!Q228/60))*data!L228+(data!R228+(data!S228/60))*(7-data!L228)</f>
        <v>0</v>
      </c>
      <c r="Q228">
        <f>data!T228+data!U228/60*7</f>
        <v>0</v>
      </c>
      <c r="R228">
        <f>data!V228+data!W228/60*7</f>
        <v>0</v>
      </c>
      <c r="S228" s="5">
        <f>(data!Y228+data!Z228/60)*data!X228</f>
        <v>0</v>
      </c>
      <c r="T228">
        <f>data!AA228+data!AB228</f>
        <v>0</v>
      </c>
      <c r="U228">
        <f>data!AC228*IF(data!AD228=1,1,0)+data!AE228*IF(data!AF228=1,1,0)</f>
        <v>0</v>
      </c>
      <c r="V228" t="b">
        <f>IF(data!AG228=1,1,IF(data!AG228=2,2,IF(data!AG228=3,3,IF(data!AG228=4,FALSE))))</f>
        <v>0</v>
      </c>
      <c r="W228" t="b">
        <f>IF(data!AH228=1,4,IF(data!AH228=2,5,IF(data!AH228=3,6,IF(data!AH228=4,7,FALSE))))</f>
        <v>0</v>
      </c>
      <c r="X228" t="b">
        <f>IF(data!AI228=1,4,IF(data!AI228=2,3,IF(data!AI228=3,2,IF(data!AI228=4,1,FALSE))))</f>
        <v>0</v>
      </c>
      <c r="Y228" t="b">
        <f>IF(data!AJ228=1,6,IF(data!AJ228=2,5,IF(data!AJ228=3,4,IF(data!AJ228=4,1,FALSE))))</f>
        <v>0</v>
      </c>
      <c r="Z228" t="b">
        <f>IF(data!AK228=1,4,IF(data!AK228=2,3,IF(data!AK228=3,2,IF(data!AK228=4,1,IF(data!AK228=5,2,FALSE)))))</f>
        <v>0</v>
      </c>
      <c r="AA228" t="b">
        <f>IF(data!AL228=1,6,IF(data!AL228=2,5,IF(data!AL228=3,4,IF(data!AL228=5,2,(IF(data!AL228=4,1,FALSE))))))</f>
        <v>0</v>
      </c>
    </row>
    <row r="229" spans="1:27" x14ac:dyDescent="0.15">
      <c r="A229" s="9" t="str">
        <f t="shared" si="35"/>
        <v>FALSE</v>
      </c>
      <c r="B229" s="9">
        <f t="shared" si="36"/>
        <v>7</v>
      </c>
      <c r="C229" s="11">
        <f t="shared" si="37"/>
        <v>0</v>
      </c>
      <c r="D229" s="11">
        <f t="shared" si="38"/>
        <v>0</v>
      </c>
      <c r="E229" s="9">
        <f t="shared" si="39"/>
        <v>7</v>
      </c>
      <c r="F229" s="11">
        <f t="shared" si="40"/>
        <v>0</v>
      </c>
      <c r="G229" s="13">
        <f t="shared" si="41"/>
        <v>0</v>
      </c>
      <c r="H229" s="19" t="str">
        <f t="shared" si="42"/>
        <v>GNDND</v>
      </c>
      <c r="I229" s="15" t="e">
        <f>VLOOKUP(H229,score!$A$1:$B$343,2,FALSE)</f>
        <v>#N/A</v>
      </c>
      <c r="J229" s="2" t="str">
        <f>IF(ISERROR(data!K229/(data!J229*4)),"",data!K229/(data!J229*4))</f>
        <v/>
      </c>
      <c r="K229" s="3">
        <f>IF(data!I229=3,8,0)</f>
        <v>0</v>
      </c>
      <c r="L229" s="7">
        <f t="shared" si="43"/>
        <v>0</v>
      </c>
      <c r="M229">
        <f>(data!M229+(data!N229/60))*data!L229</f>
        <v>0</v>
      </c>
      <c r="N229" t="b">
        <f>IF(data!O229=1,1,IF(data!O229=2,0.7,IF(data!O229=3,0.7,IF(data!O229=4,0.3,IF(data!O229=5,0,FALSE)))))</f>
        <v>0</v>
      </c>
      <c r="O229">
        <f t="shared" si="44"/>
        <v>0</v>
      </c>
      <c r="P229" s="5">
        <f>(data!P229+(data!Q229/60))*data!L229+(data!R229+(data!S229/60))*(7-data!L229)</f>
        <v>0</v>
      </c>
      <c r="Q229">
        <f>data!T229+data!U229/60*7</f>
        <v>0</v>
      </c>
      <c r="R229">
        <f>data!V229+data!W229/60*7</f>
        <v>0</v>
      </c>
      <c r="S229" s="5">
        <f>(data!Y229+data!Z229/60)*data!X229</f>
        <v>0</v>
      </c>
      <c r="T229">
        <f>data!AA229+data!AB229</f>
        <v>0</v>
      </c>
      <c r="U229">
        <f>data!AC229*IF(data!AD229=1,1,0)+data!AE229*IF(data!AF229=1,1,0)</f>
        <v>0</v>
      </c>
      <c r="V229" t="b">
        <f>IF(data!AG229=1,1,IF(data!AG229=2,2,IF(data!AG229=3,3,IF(data!AG229=4,FALSE))))</f>
        <v>0</v>
      </c>
      <c r="W229" t="b">
        <f>IF(data!AH229=1,4,IF(data!AH229=2,5,IF(data!AH229=3,6,IF(data!AH229=4,7,FALSE))))</f>
        <v>0</v>
      </c>
      <c r="X229" t="b">
        <f>IF(data!AI229=1,4,IF(data!AI229=2,3,IF(data!AI229=3,2,IF(data!AI229=4,1,FALSE))))</f>
        <v>0</v>
      </c>
      <c r="Y229" t="b">
        <f>IF(data!AJ229=1,6,IF(data!AJ229=2,5,IF(data!AJ229=3,4,IF(data!AJ229=4,1,FALSE))))</f>
        <v>0</v>
      </c>
      <c r="Z229" t="b">
        <f>IF(data!AK229=1,4,IF(data!AK229=2,3,IF(data!AK229=3,2,IF(data!AK229=4,1,IF(data!AK229=5,2,FALSE)))))</f>
        <v>0</v>
      </c>
      <c r="AA229" t="b">
        <f>IF(data!AL229=1,6,IF(data!AL229=2,5,IF(data!AL229=3,4,IF(data!AL229=5,2,(IF(data!AL229=4,1,FALSE))))))</f>
        <v>0</v>
      </c>
    </row>
    <row r="230" spans="1:27" x14ac:dyDescent="0.15">
      <c r="A230" s="9" t="str">
        <f t="shared" si="35"/>
        <v>FALSE</v>
      </c>
      <c r="B230" s="9">
        <f t="shared" si="36"/>
        <v>7</v>
      </c>
      <c r="C230" s="11">
        <f t="shared" si="37"/>
        <v>0</v>
      </c>
      <c r="D230" s="11">
        <f t="shared" si="38"/>
        <v>0</v>
      </c>
      <c r="E230" s="9">
        <f t="shared" si="39"/>
        <v>7</v>
      </c>
      <c r="F230" s="11">
        <f t="shared" si="40"/>
        <v>0</v>
      </c>
      <c r="G230" s="13">
        <f t="shared" si="41"/>
        <v>0</v>
      </c>
      <c r="H230" s="19" t="str">
        <f t="shared" si="42"/>
        <v>GNDND</v>
      </c>
      <c r="I230" s="15" t="e">
        <f>VLOOKUP(H230,score!$A$1:$B$343,2,FALSE)</f>
        <v>#N/A</v>
      </c>
      <c r="J230" s="2" t="str">
        <f>IF(ISERROR(data!K230/(data!J230*4)),"",data!K230/(data!J230*4))</f>
        <v/>
      </c>
      <c r="K230" s="3">
        <f>IF(data!I230=3,8,0)</f>
        <v>0</v>
      </c>
      <c r="L230" s="7">
        <f t="shared" si="43"/>
        <v>0</v>
      </c>
      <c r="M230">
        <f>(data!M230+(data!N230/60))*data!L230</f>
        <v>0</v>
      </c>
      <c r="N230" t="b">
        <f>IF(data!O230=1,1,IF(data!O230=2,0.7,IF(data!O230=3,0.7,IF(data!O230=4,0.3,IF(data!O230=5,0,FALSE)))))</f>
        <v>0</v>
      </c>
      <c r="O230">
        <f t="shared" si="44"/>
        <v>0</v>
      </c>
      <c r="P230" s="5">
        <f>(data!P230+(data!Q230/60))*data!L230+(data!R230+(data!S230/60))*(7-data!L230)</f>
        <v>0</v>
      </c>
      <c r="Q230">
        <f>data!T230+data!U230/60*7</f>
        <v>0</v>
      </c>
      <c r="R230">
        <f>data!V230+data!W230/60*7</f>
        <v>0</v>
      </c>
      <c r="S230" s="5">
        <f>(data!Y230+data!Z230/60)*data!X230</f>
        <v>0</v>
      </c>
      <c r="T230">
        <f>data!AA230+data!AB230</f>
        <v>0</v>
      </c>
      <c r="U230">
        <f>data!AC230*IF(data!AD230=1,1,0)+data!AE230*IF(data!AF230=1,1,0)</f>
        <v>0</v>
      </c>
      <c r="V230" t="b">
        <f>IF(data!AG230=1,1,IF(data!AG230=2,2,IF(data!AG230=3,3,IF(data!AG230=4,FALSE))))</f>
        <v>0</v>
      </c>
      <c r="W230" t="b">
        <f>IF(data!AH230=1,4,IF(data!AH230=2,5,IF(data!AH230=3,6,IF(data!AH230=4,7,FALSE))))</f>
        <v>0</v>
      </c>
      <c r="X230" t="b">
        <f>IF(data!AI230=1,4,IF(data!AI230=2,3,IF(data!AI230=3,2,IF(data!AI230=4,1,FALSE))))</f>
        <v>0</v>
      </c>
      <c r="Y230" t="b">
        <f>IF(data!AJ230=1,6,IF(data!AJ230=2,5,IF(data!AJ230=3,4,IF(data!AJ230=4,1,FALSE))))</f>
        <v>0</v>
      </c>
      <c r="Z230" t="b">
        <f>IF(data!AK230=1,4,IF(data!AK230=2,3,IF(data!AK230=3,2,IF(data!AK230=4,1,IF(data!AK230=5,2,FALSE)))))</f>
        <v>0</v>
      </c>
      <c r="AA230" t="b">
        <f>IF(data!AL230=1,6,IF(data!AL230=2,5,IF(data!AL230=3,4,IF(data!AL230=5,2,(IF(data!AL230=4,1,FALSE))))))</f>
        <v>0</v>
      </c>
    </row>
    <row r="231" spans="1:27" x14ac:dyDescent="0.15">
      <c r="A231" s="9" t="str">
        <f t="shared" si="35"/>
        <v>FALSE</v>
      </c>
      <c r="B231" s="9">
        <f t="shared" si="36"/>
        <v>7</v>
      </c>
      <c r="C231" s="11">
        <f t="shared" si="37"/>
        <v>0</v>
      </c>
      <c r="D231" s="11">
        <f t="shared" si="38"/>
        <v>0</v>
      </c>
      <c r="E231" s="9">
        <f t="shared" si="39"/>
        <v>7</v>
      </c>
      <c r="F231" s="11">
        <f t="shared" si="40"/>
        <v>0</v>
      </c>
      <c r="G231" s="13">
        <f t="shared" si="41"/>
        <v>0</v>
      </c>
      <c r="H231" s="19" t="str">
        <f t="shared" si="42"/>
        <v>GNDND</v>
      </c>
      <c r="I231" s="15" t="e">
        <f>VLOOKUP(H231,score!$A$1:$B$343,2,FALSE)</f>
        <v>#N/A</v>
      </c>
      <c r="J231" s="2" t="str">
        <f>IF(ISERROR(data!K231/(data!J231*4)),"",data!K231/(data!J231*4))</f>
        <v/>
      </c>
      <c r="K231" s="3">
        <f>IF(data!I231=3,8,0)</f>
        <v>0</v>
      </c>
      <c r="L231" s="7">
        <f t="shared" si="43"/>
        <v>0</v>
      </c>
      <c r="M231">
        <f>(data!M231+(data!N231/60))*data!L231</f>
        <v>0</v>
      </c>
      <c r="N231" t="b">
        <f>IF(data!O231=1,1,IF(data!O231=2,0.7,IF(data!O231=3,0.7,IF(data!O231=4,0.3,IF(data!O231=5,0,FALSE)))))</f>
        <v>0</v>
      </c>
      <c r="O231">
        <f t="shared" si="44"/>
        <v>0</v>
      </c>
      <c r="P231" s="5">
        <f>(data!P231+(data!Q231/60))*data!L231+(data!R231+(data!S231/60))*(7-data!L231)</f>
        <v>0</v>
      </c>
      <c r="Q231">
        <f>data!T231+data!U231/60*7</f>
        <v>0</v>
      </c>
      <c r="R231">
        <f>data!V231+data!W231/60*7</f>
        <v>0</v>
      </c>
      <c r="S231" s="5">
        <f>(data!Y231+data!Z231/60)*data!X231</f>
        <v>0</v>
      </c>
      <c r="T231">
        <f>data!AA231+data!AB231</f>
        <v>0</v>
      </c>
      <c r="U231">
        <f>data!AC231*IF(data!AD231=1,1,0)+data!AE231*IF(data!AF231=1,1,0)</f>
        <v>0</v>
      </c>
      <c r="V231" t="b">
        <f>IF(data!AG231=1,1,IF(data!AG231=2,2,IF(data!AG231=3,3,IF(data!AG231=4,FALSE))))</f>
        <v>0</v>
      </c>
      <c r="W231" t="b">
        <f>IF(data!AH231=1,4,IF(data!AH231=2,5,IF(data!AH231=3,6,IF(data!AH231=4,7,FALSE))))</f>
        <v>0</v>
      </c>
      <c r="X231" t="b">
        <f>IF(data!AI231=1,4,IF(data!AI231=2,3,IF(data!AI231=3,2,IF(data!AI231=4,1,FALSE))))</f>
        <v>0</v>
      </c>
      <c r="Y231" t="b">
        <f>IF(data!AJ231=1,6,IF(data!AJ231=2,5,IF(data!AJ231=3,4,IF(data!AJ231=4,1,FALSE))))</f>
        <v>0</v>
      </c>
      <c r="Z231" t="b">
        <f>IF(data!AK231=1,4,IF(data!AK231=2,3,IF(data!AK231=3,2,IF(data!AK231=4,1,IF(data!AK231=5,2,FALSE)))))</f>
        <v>0</v>
      </c>
      <c r="AA231" t="b">
        <f>IF(data!AL231=1,6,IF(data!AL231=2,5,IF(data!AL231=3,4,IF(data!AL231=5,2,(IF(data!AL231=4,1,FALSE))))))</f>
        <v>0</v>
      </c>
    </row>
    <row r="232" spans="1:27" x14ac:dyDescent="0.15">
      <c r="A232" s="9" t="str">
        <f t="shared" si="35"/>
        <v>FALSE</v>
      </c>
      <c r="B232" s="9">
        <f t="shared" si="36"/>
        <v>7</v>
      </c>
      <c r="C232" s="11">
        <f t="shared" si="37"/>
        <v>0</v>
      </c>
      <c r="D232" s="11">
        <f t="shared" si="38"/>
        <v>0</v>
      </c>
      <c r="E232" s="9">
        <f t="shared" si="39"/>
        <v>7</v>
      </c>
      <c r="F232" s="11">
        <f t="shared" si="40"/>
        <v>0</v>
      </c>
      <c r="G232" s="13">
        <f t="shared" si="41"/>
        <v>0</v>
      </c>
      <c r="H232" s="19" t="str">
        <f t="shared" si="42"/>
        <v>GNDND</v>
      </c>
      <c r="I232" s="15" t="e">
        <f>VLOOKUP(H232,score!$A$1:$B$343,2,FALSE)</f>
        <v>#N/A</v>
      </c>
      <c r="J232" s="2" t="str">
        <f>IF(ISERROR(data!K232/(data!J232*4)),"",data!K232/(data!J232*4))</f>
        <v/>
      </c>
      <c r="K232" s="3">
        <f>IF(data!I232=3,8,0)</f>
        <v>0</v>
      </c>
      <c r="L232" s="7">
        <f t="shared" si="43"/>
        <v>0</v>
      </c>
      <c r="M232">
        <f>(data!M232+(data!N232/60))*data!L232</f>
        <v>0</v>
      </c>
      <c r="N232" t="b">
        <f>IF(data!O232=1,1,IF(data!O232=2,0.7,IF(data!O232=3,0.7,IF(data!O232=4,0.3,IF(data!O232=5,0,FALSE)))))</f>
        <v>0</v>
      </c>
      <c r="O232">
        <f t="shared" si="44"/>
        <v>0</v>
      </c>
      <c r="P232" s="5">
        <f>(data!P232+(data!Q232/60))*data!L232+(data!R232+(data!S232/60))*(7-data!L232)</f>
        <v>0</v>
      </c>
      <c r="Q232">
        <f>data!T232+data!U232/60*7</f>
        <v>0</v>
      </c>
      <c r="R232">
        <f>data!V232+data!W232/60*7</f>
        <v>0</v>
      </c>
      <c r="S232" s="5">
        <f>(data!Y232+data!Z232/60)*data!X232</f>
        <v>0</v>
      </c>
      <c r="T232">
        <f>data!AA232+data!AB232</f>
        <v>0</v>
      </c>
      <c r="U232">
        <f>data!AC232*IF(data!AD232=1,1,0)+data!AE232*IF(data!AF232=1,1,0)</f>
        <v>0</v>
      </c>
      <c r="V232" t="b">
        <f>IF(data!AG232=1,1,IF(data!AG232=2,2,IF(data!AG232=3,3,IF(data!AG232=4,FALSE))))</f>
        <v>0</v>
      </c>
      <c r="W232" t="b">
        <f>IF(data!AH232=1,4,IF(data!AH232=2,5,IF(data!AH232=3,6,IF(data!AH232=4,7,FALSE))))</f>
        <v>0</v>
      </c>
      <c r="X232" t="b">
        <f>IF(data!AI232=1,4,IF(data!AI232=2,3,IF(data!AI232=3,2,IF(data!AI232=4,1,FALSE))))</f>
        <v>0</v>
      </c>
      <c r="Y232" t="b">
        <f>IF(data!AJ232=1,6,IF(data!AJ232=2,5,IF(data!AJ232=3,4,IF(data!AJ232=4,1,FALSE))))</f>
        <v>0</v>
      </c>
      <c r="Z232" t="b">
        <f>IF(data!AK232=1,4,IF(data!AK232=2,3,IF(data!AK232=3,2,IF(data!AK232=4,1,IF(data!AK232=5,2,FALSE)))))</f>
        <v>0</v>
      </c>
      <c r="AA232" t="b">
        <f>IF(data!AL232=1,6,IF(data!AL232=2,5,IF(data!AL232=3,4,IF(data!AL232=5,2,(IF(data!AL232=4,1,FALSE))))))</f>
        <v>0</v>
      </c>
    </row>
    <row r="233" spans="1:27" x14ac:dyDescent="0.15">
      <c r="A233" s="9" t="str">
        <f t="shared" si="35"/>
        <v>FALSE</v>
      </c>
      <c r="B233" s="9">
        <f t="shared" si="36"/>
        <v>7</v>
      </c>
      <c r="C233" s="11">
        <f t="shared" si="37"/>
        <v>0</v>
      </c>
      <c r="D233" s="11">
        <f t="shared" si="38"/>
        <v>0</v>
      </c>
      <c r="E233" s="9">
        <f t="shared" si="39"/>
        <v>7</v>
      </c>
      <c r="F233" s="11">
        <f t="shared" si="40"/>
        <v>0</v>
      </c>
      <c r="G233" s="13">
        <f t="shared" si="41"/>
        <v>0</v>
      </c>
      <c r="H233" s="19" t="str">
        <f t="shared" si="42"/>
        <v>GNDND</v>
      </c>
      <c r="I233" s="15" t="e">
        <f>VLOOKUP(H233,score!$A$1:$B$343,2,FALSE)</f>
        <v>#N/A</v>
      </c>
      <c r="J233" s="2" t="str">
        <f>IF(ISERROR(data!K233/(data!J233*4)),"",data!K233/(data!J233*4))</f>
        <v/>
      </c>
      <c r="K233" s="3">
        <f>IF(data!I233=3,8,0)</f>
        <v>0</v>
      </c>
      <c r="L233" s="7">
        <f t="shared" si="43"/>
        <v>0</v>
      </c>
      <c r="M233">
        <f>(data!M233+(data!N233/60))*data!L233</f>
        <v>0</v>
      </c>
      <c r="N233" t="b">
        <f>IF(data!O233=1,1,IF(data!O233=2,0.7,IF(data!O233=3,0.7,IF(data!O233=4,0.3,IF(data!O233=5,0,FALSE)))))</f>
        <v>0</v>
      </c>
      <c r="O233">
        <f t="shared" si="44"/>
        <v>0</v>
      </c>
      <c r="P233" s="5">
        <f>(data!P233+(data!Q233/60))*data!L233+(data!R233+(data!S233/60))*(7-data!L233)</f>
        <v>0</v>
      </c>
      <c r="Q233">
        <f>data!T233+data!U233/60*7</f>
        <v>0</v>
      </c>
      <c r="R233">
        <f>data!V233+data!W233/60*7</f>
        <v>0</v>
      </c>
      <c r="S233" s="5">
        <f>(data!Y233+data!Z233/60)*data!X233</f>
        <v>0</v>
      </c>
      <c r="T233">
        <f>data!AA233+data!AB233</f>
        <v>0</v>
      </c>
      <c r="U233">
        <f>data!AC233*IF(data!AD233=1,1,0)+data!AE233*IF(data!AF233=1,1,0)</f>
        <v>0</v>
      </c>
      <c r="V233" t="b">
        <f>IF(data!AG233=1,1,IF(data!AG233=2,2,IF(data!AG233=3,3,IF(data!AG233=4,FALSE))))</f>
        <v>0</v>
      </c>
      <c r="W233" t="b">
        <f>IF(data!AH233=1,4,IF(data!AH233=2,5,IF(data!AH233=3,6,IF(data!AH233=4,7,FALSE))))</f>
        <v>0</v>
      </c>
      <c r="X233" t="b">
        <f>IF(data!AI233=1,4,IF(data!AI233=2,3,IF(data!AI233=3,2,IF(data!AI233=4,1,FALSE))))</f>
        <v>0</v>
      </c>
      <c r="Y233" t="b">
        <f>IF(data!AJ233=1,6,IF(data!AJ233=2,5,IF(data!AJ233=3,4,IF(data!AJ233=4,1,FALSE))))</f>
        <v>0</v>
      </c>
      <c r="Z233" t="b">
        <f>IF(data!AK233=1,4,IF(data!AK233=2,3,IF(data!AK233=3,2,IF(data!AK233=4,1,IF(data!AK233=5,2,FALSE)))))</f>
        <v>0</v>
      </c>
      <c r="AA233" t="b">
        <f>IF(data!AL233=1,6,IF(data!AL233=2,5,IF(data!AL233=3,4,IF(data!AL233=5,2,(IF(data!AL233=4,1,FALSE))))))</f>
        <v>0</v>
      </c>
    </row>
    <row r="234" spans="1:27" x14ac:dyDescent="0.15">
      <c r="A234" s="9" t="str">
        <f t="shared" si="35"/>
        <v>FALSE</v>
      </c>
      <c r="B234" s="9">
        <f t="shared" si="36"/>
        <v>7</v>
      </c>
      <c r="C234" s="11">
        <f t="shared" si="37"/>
        <v>0</v>
      </c>
      <c r="D234" s="11">
        <f t="shared" si="38"/>
        <v>0</v>
      </c>
      <c r="E234" s="9">
        <f t="shared" si="39"/>
        <v>7</v>
      </c>
      <c r="F234" s="11">
        <f t="shared" si="40"/>
        <v>0</v>
      </c>
      <c r="G234" s="13">
        <f t="shared" si="41"/>
        <v>0</v>
      </c>
      <c r="H234" s="19" t="str">
        <f t="shared" si="42"/>
        <v>GNDND</v>
      </c>
      <c r="I234" s="15" t="e">
        <f>VLOOKUP(H234,score!$A$1:$B$343,2,FALSE)</f>
        <v>#N/A</v>
      </c>
      <c r="J234" s="2" t="str">
        <f>IF(ISERROR(data!K234/(data!J234*4)),"",data!K234/(data!J234*4))</f>
        <v/>
      </c>
      <c r="K234" s="3">
        <f>IF(data!I234=3,8,0)</f>
        <v>0</v>
      </c>
      <c r="L234" s="7">
        <f t="shared" si="43"/>
        <v>0</v>
      </c>
      <c r="M234">
        <f>(data!M234+(data!N234/60))*data!L234</f>
        <v>0</v>
      </c>
      <c r="N234" t="b">
        <f>IF(data!O234=1,1,IF(data!O234=2,0.7,IF(data!O234=3,0.7,IF(data!O234=4,0.3,IF(data!O234=5,0,FALSE)))))</f>
        <v>0</v>
      </c>
      <c r="O234">
        <f t="shared" si="44"/>
        <v>0</v>
      </c>
      <c r="P234" s="5">
        <f>(data!P234+(data!Q234/60))*data!L234+(data!R234+(data!S234/60))*(7-data!L234)</f>
        <v>0</v>
      </c>
      <c r="Q234">
        <f>data!T234+data!U234/60*7</f>
        <v>0</v>
      </c>
      <c r="R234">
        <f>data!V234+data!W234/60*7</f>
        <v>0</v>
      </c>
      <c r="S234" s="5">
        <f>(data!Y234+data!Z234/60)*data!X234</f>
        <v>0</v>
      </c>
      <c r="T234">
        <f>data!AA234+data!AB234</f>
        <v>0</v>
      </c>
      <c r="U234">
        <f>data!AC234*IF(data!AD234=1,1,0)+data!AE234*IF(data!AF234=1,1,0)</f>
        <v>0</v>
      </c>
      <c r="V234" t="b">
        <f>IF(data!AG234=1,1,IF(data!AG234=2,2,IF(data!AG234=3,3,IF(data!AG234=4,FALSE))))</f>
        <v>0</v>
      </c>
      <c r="W234" t="b">
        <f>IF(data!AH234=1,4,IF(data!AH234=2,5,IF(data!AH234=3,6,IF(data!AH234=4,7,FALSE))))</f>
        <v>0</v>
      </c>
      <c r="X234" t="b">
        <f>IF(data!AI234=1,4,IF(data!AI234=2,3,IF(data!AI234=3,2,IF(data!AI234=4,1,FALSE))))</f>
        <v>0</v>
      </c>
      <c r="Y234" t="b">
        <f>IF(data!AJ234=1,6,IF(data!AJ234=2,5,IF(data!AJ234=3,4,IF(data!AJ234=4,1,FALSE))))</f>
        <v>0</v>
      </c>
      <c r="Z234" t="b">
        <f>IF(data!AK234=1,4,IF(data!AK234=2,3,IF(data!AK234=3,2,IF(data!AK234=4,1,IF(data!AK234=5,2,FALSE)))))</f>
        <v>0</v>
      </c>
      <c r="AA234" t="b">
        <f>IF(data!AL234=1,6,IF(data!AL234=2,5,IF(data!AL234=3,4,IF(data!AL234=5,2,(IF(data!AL234=4,1,FALSE))))))</f>
        <v>0</v>
      </c>
    </row>
    <row r="235" spans="1:27" x14ac:dyDescent="0.15">
      <c r="A235" s="9" t="str">
        <f t="shared" si="35"/>
        <v>FALSE</v>
      </c>
      <c r="B235" s="9">
        <f t="shared" si="36"/>
        <v>7</v>
      </c>
      <c r="C235" s="11">
        <f t="shared" si="37"/>
        <v>0</v>
      </c>
      <c r="D235" s="11">
        <f t="shared" si="38"/>
        <v>0</v>
      </c>
      <c r="E235" s="9">
        <f t="shared" si="39"/>
        <v>7</v>
      </c>
      <c r="F235" s="11">
        <f t="shared" si="40"/>
        <v>0</v>
      </c>
      <c r="G235" s="13">
        <f t="shared" si="41"/>
        <v>0</v>
      </c>
      <c r="H235" s="19" t="str">
        <f t="shared" si="42"/>
        <v>GNDND</v>
      </c>
      <c r="I235" s="15" t="e">
        <f>VLOOKUP(H235,score!$A$1:$B$343,2,FALSE)</f>
        <v>#N/A</v>
      </c>
      <c r="J235" s="2" t="str">
        <f>IF(ISERROR(data!K235/(data!J235*4)),"",data!K235/(data!J235*4))</f>
        <v/>
      </c>
      <c r="K235" s="3">
        <f>IF(data!I235=3,8,0)</f>
        <v>0</v>
      </c>
      <c r="L235" s="7">
        <f t="shared" si="43"/>
        <v>0</v>
      </c>
      <c r="M235">
        <f>(data!M235+(data!N235/60))*data!L235</f>
        <v>0</v>
      </c>
      <c r="N235" t="b">
        <f>IF(data!O235=1,1,IF(data!O235=2,0.7,IF(data!O235=3,0.7,IF(data!O235=4,0.3,IF(data!O235=5,0,FALSE)))))</f>
        <v>0</v>
      </c>
      <c r="O235">
        <f t="shared" si="44"/>
        <v>0</v>
      </c>
      <c r="P235" s="5">
        <f>(data!P235+(data!Q235/60))*data!L235+(data!R235+(data!S235/60))*(7-data!L235)</f>
        <v>0</v>
      </c>
      <c r="Q235">
        <f>data!T235+data!U235/60*7</f>
        <v>0</v>
      </c>
      <c r="R235">
        <f>data!V235+data!W235/60*7</f>
        <v>0</v>
      </c>
      <c r="S235" s="5">
        <f>(data!Y235+data!Z235/60)*data!X235</f>
        <v>0</v>
      </c>
      <c r="T235">
        <f>data!AA235+data!AB235</f>
        <v>0</v>
      </c>
      <c r="U235">
        <f>data!AC235*IF(data!AD235=1,1,0)+data!AE235*IF(data!AF235=1,1,0)</f>
        <v>0</v>
      </c>
      <c r="V235" t="b">
        <f>IF(data!AG235=1,1,IF(data!AG235=2,2,IF(data!AG235=3,3,IF(data!AG235=4,FALSE))))</f>
        <v>0</v>
      </c>
      <c r="W235" t="b">
        <f>IF(data!AH235=1,4,IF(data!AH235=2,5,IF(data!AH235=3,6,IF(data!AH235=4,7,FALSE))))</f>
        <v>0</v>
      </c>
      <c r="X235" t="b">
        <f>IF(data!AI235=1,4,IF(data!AI235=2,3,IF(data!AI235=3,2,IF(data!AI235=4,1,FALSE))))</f>
        <v>0</v>
      </c>
      <c r="Y235" t="b">
        <f>IF(data!AJ235=1,6,IF(data!AJ235=2,5,IF(data!AJ235=3,4,IF(data!AJ235=4,1,FALSE))))</f>
        <v>0</v>
      </c>
      <c r="Z235" t="b">
        <f>IF(data!AK235=1,4,IF(data!AK235=2,3,IF(data!AK235=3,2,IF(data!AK235=4,1,IF(data!AK235=5,2,FALSE)))))</f>
        <v>0</v>
      </c>
      <c r="AA235" t="b">
        <f>IF(data!AL235=1,6,IF(data!AL235=2,5,IF(data!AL235=3,4,IF(data!AL235=5,2,(IF(data!AL235=4,1,FALSE))))))</f>
        <v>0</v>
      </c>
    </row>
    <row r="236" spans="1:27" x14ac:dyDescent="0.15">
      <c r="A236" s="9" t="str">
        <f t="shared" si="35"/>
        <v>FALSE</v>
      </c>
      <c r="B236" s="9">
        <f t="shared" si="36"/>
        <v>7</v>
      </c>
      <c r="C236" s="11">
        <f t="shared" si="37"/>
        <v>0</v>
      </c>
      <c r="D236" s="11">
        <f t="shared" si="38"/>
        <v>0</v>
      </c>
      <c r="E236" s="9">
        <f t="shared" si="39"/>
        <v>7</v>
      </c>
      <c r="F236" s="11">
        <f t="shared" si="40"/>
        <v>0</v>
      </c>
      <c r="G236" s="13">
        <f t="shared" si="41"/>
        <v>0</v>
      </c>
      <c r="H236" s="19" t="str">
        <f t="shared" si="42"/>
        <v>GNDND</v>
      </c>
      <c r="I236" s="15" t="e">
        <f>VLOOKUP(H236,score!$A$1:$B$343,2,FALSE)</f>
        <v>#N/A</v>
      </c>
      <c r="J236" s="2" t="str">
        <f>IF(ISERROR(data!K236/(data!J236*4)),"",data!K236/(data!J236*4))</f>
        <v/>
      </c>
      <c r="K236" s="3">
        <f>IF(data!I236=3,8,0)</f>
        <v>0</v>
      </c>
      <c r="L236" s="7">
        <f t="shared" si="43"/>
        <v>0</v>
      </c>
      <c r="M236">
        <f>(data!M236+(data!N236/60))*data!L236</f>
        <v>0</v>
      </c>
      <c r="N236" t="b">
        <f>IF(data!O236=1,1,IF(data!O236=2,0.7,IF(data!O236=3,0.7,IF(data!O236=4,0.3,IF(data!O236=5,0,FALSE)))))</f>
        <v>0</v>
      </c>
      <c r="O236">
        <f t="shared" si="44"/>
        <v>0</v>
      </c>
      <c r="P236" s="5">
        <f>(data!P236+(data!Q236/60))*data!L236+(data!R236+(data!S236/60))*(7-data!L236)</f>
        <v>0</v>
      </c>
      <c r="Q236">
        <f>data!T236+data!U236/60*7</f>
        <v>0</v>
      </c>
      <c r="R236">
        <f>data!V236+data!W236/60*7</f>
        <v>0</v>
      </c>
      <c r="S236" s="5">
        <f>(data!Y236+data!Z236/60)*data!X236</f>
        <v>0</v>
      </c>
      <c r="T236">
        <f>data!AA236+data!AB236</f>
        <v>0</v>
      </c>
      <c r="U236">
        <f>data!AC236*IF(data!AD236=1,1,0)+data!AE236*IF(data!AF236=1,1,0)</f>
        <v>0</v>
      </c>
      <c r="V236" t="b">
        <f>IF(data!AG236=1,1,IF(data!AG236=2,2,IF(data!AG236=3,3,IF(data!AG236=4,FALSE))))</f>
        <v>0</v>
      </c>
      <c r="W236" t="b">
        <f>IF(data!AH236=1,4,IF(data!AH236=2,5,IF(data!AH236=3,6,IF(data!AH236=4,7,FALSE))))</f>
        <v>0</v>
      </c>
      <c r="X236" t="b">
        <f>IF(data!AI236=1,4,IF(data!AI236=2,3,IF(data!AI236=3,2,IF(data!AI236=4,1,FALSE))))</f>
        <v>0</v>
      </c>
      <c r="Y236" t="b">
        <f>IF(data!AJ236=1,6,IF(data!AJ236=2,5,IF(data!AJ236=3,4,IF(data!AJ236=4,1,FALSE))))</f>
        <v>0</v>
      </c>
      <c r="Z236" t="b">
        <f>IF(data!AK236=1,4,IF(data!AK236=2,3,IF(data!AK236=3,2,IF(data!AK236=4,1,IF(data!AK236=5,2,FALSE)))))</f>
        <v>0</v>
      </c>
      <c r="AA236" t="b">
        <f>IF(data!AL236=1,6,IF(data!AL236=2,5,IF(data!AL236=3,4,IF(data!AL236=5,2,(IF(data!AL236=4,1,FALSE))))))</f>
        <v>0</v>
      </c>
    </row>
    <row r="237" spans="1:27" x14ac:dyDescent="0.15">
      <c r="A237" s="9" t="str">
        <f t="shared" si="35"/>
        <v>FALSE</v>
      </c>
      <c r="B237" s="9">
        <f t="shared" si="36"/>
        <v>7</v>
      </c>
      <c r="C237" s="11">
        <f t="shared" si="37"/>
        <v>0</v>
      </c>
      <c r="D237" s="11">
        <f t="shared" si="38"/>
        <v>0</v>
      </c>
      <c r="E237" s="9">
        <f t="shared" si="39"/>
        <v>7</v>
      </c>
      <c r="F237" s="11">
        <f t="shared" si="40"/>
        <v>0</v>
      </c>
      <c r="G237" s="13">
        <f t="shared" si="41"/>
        <v>0</v>
      </c>
      <c r="H237" s="19" t="str">
        <f t="shared" si="42"/>
        <v>GNDND</v>
      </c>
      <c r="I237" s="15" t="e">
        <f>VLOOKUP(H237,score!$A$1:$B$343,2,FALSE)</f>
        <v>#N/A</v>
      </c>
      <c r="J237" s="2" t="str">
        <f>IF(ISERROR(data!K237/(data!J237*4)),"",data!K237/(data!J237*4))</f>
        <v/>
      </c>
      <c r="K237" s="3">
        <f>IF(data!I237=3,8,0)</f>
        <v>0</v>
      </c>
      <c r="L237" s="7">
        <f t="shared" si="43"/>
        <v>0</v>
      </c>
      <c r="M237">
        <f>(data!M237+(data!N237/60))*data!L237</f>
        <v>0</v>
      </c>
      <c r="N237" t="b">
        <f>IF(data!O237=1,1,IF(data!O237=2,0.7,IF(data!O237=3,0.7,IF(data!O237=4,0.3,IF(data!O237=5,0,FALSE)))))</f>
        <v>0</v>
      </c>
      <c r="O237">
        <f t="shared" si="44"/>
        <v>0</v>
      </c>
      <c r="P237" s="5">
        <f>(data!P237+(data!Q237/60))*data!L237+(data!R237+(data!S237/60))*(7-data!L237)</f>
        <v>0</v>
      </c>
      <c r="Q237">
        <f>data!T237+data!U237/60*7</f>
        <v>0</v>
      </c>
      <c r="R237">
        <f>data!V237+data!W237/60*7</f>
        <v>0</v>
      </c>
      <c r="S237" s="5">
        <f>(data!Y237+data!Z237/60)*data!X237</f>
        <v>0</v>
      </c>
      <c r="T237">
        <f>data!AA237+data!AB237</f>
        <v>0</v>
      </c>
      <c r="U237">
        <f>data!AC237*IF(data!AD237=1,1,0)+data!AE237*IF(data!AF237=1,1,0)</f>
        <v>0</v>
      </c>
      <c r="V237" t="b">
        <f>IF(data!AG237=1,1,IF(data!AG237=2,2,IF(data!AG237=3,3,IF(data!AG237=4,FALSE))))</f>
        <v>0</v>
      </c>
      <c r="W237" t="b">
        <f>IF(data!AH237=1,4,IF(data!AH237=2,5,IF(data!AH237=3,6,IF(data!AH237=4,7,FALSE))))</f>
        <v>0</v>
      </c>
      <c r="X237" t="b">
        <f>IF(data!AI237=1,4,IF(data!AI237=2,3,IF(data!AI237=3,2,IF(data!AI237=4,1,FALSE))))</f>
        <v>0</v>
      </c>
      <c r="Y237" t="b">
        <f>IF(data!AJ237=1,6,IF(data!AJ237=2,5,IF(data!AJ237=3,4,IF(data!AJ237=4,1,FALSE))))</f>
        <v>0</v>
      </c>
      <c r="Z237" t="b">
        <f>IF(data!AK237=1,4,IF(data!AK237=2,3,IF(data!AK237=3,2,IF(data!AK237=4,1,IF(data!AK237=5,2,FALSE)))))</f>
        <v>0</v>
      </c>
      <c r="AA237" t="b">
        <f>IF(data!AL237=1,6,IF(data!AL237=2,5,IF(data!AL237=3,4,IF(data!AL237=5,2,(IF(data!AL237=4,1,FALSE))))))</f>
        <v>0</v>
      </c>
    </row>
    <row r="238" spans="1:27" x14ac:dyDescent="0.15">
      <c r="A238" s="9" t="str">
        <f t="shared" si="35"/>
        <v>FALSE</v>
      </c>
      <c r="B238" s="9">
        <f t="shared" si="36"/>
        <v>7</v>
      </c>
      <c r="C238" s="11">
        <f t="shared" si="37"/>
        <v>0</v>
      </c>
      <c r="D238" s="11">
        <f t="shared" si="38"/>
        <v>0</v>
      </c>
      <c r="E238" s="9">
        <f t="shared" si="39"/>
        <v>7</v>
      </c>
      <c r="F238" s="11">
        <f t="shared" si="40"/>
        <v>0</v>
      </c>
      <c r="G238" s="13">
        <f t="shared" si="41"/>
        <v>0</v>
      </c>
      <c r="H238" s="19" t="str">
        <f t="shared" si="42"/>
        <v>GNDND</v>
      </c>
      <c r="I238" s="15" t="e">
        <f>VLOOKUP(H238,score!$A$1:$B$343,2,FALSE)</f>
        <v>#N/A</v>
      </c>
      <c r="J238" s="2" t="str">
        <f>IF(ISERROR(data!K238/(data!J238*4)),"",data!K238/(data!J238*4))</f>
        <v/>
      </c>
      <c r="K238" s="3">
        <f>IF(data!I238=3,8,0)</f>
        <v>0</v>
      </c>
      <c r="L238" s="7">
        <f t="shared" si="43"/>
        <v>0</v>
      </c>
      <c r="M238">
        <f>(data!M238+(data!N238/60))*data!L238</f>
        <v>0</v>
      </c>
      <c r="N238" t="b">
        <f>IF(data!O238=1,1,IF(data!O238=2,0.7,IF(data!O238=3,0.7,IF(data!O238=4,0.3,IF(data!O238=5,0,FALSE)))))</f>
        <v>0</v>
      </c>
      <c r="O238">
        <f t="shared" si="44"/>
        <v>0</v>
      </c>
      <c r="P238" s="5">
        <f>(data!P238+(data!Q238/60))*data!L238+(data!R238+(data!S238/60))*(7-data!L238)</f>
        <v>0</v>
      </c>
      <c r="Q238">
        <f>data!T238+data!U238/60*7</f>
        <v>0</v>
      </c>
      <c r="R238">
        <f>data!V238+data!W238/60*7</f>
        <v>0</v>
      </c>
      <c r="S238" s="5">
        <f>(data!Y238+data!Z238/60)*data!X238</f>
        <v>0</v>
      </c>
      <c r="T238">
        <f>data!AA238+data!AB238</f>
        <v>0</v>
      </c>
      <c r="U238">
        <f>data!AC238*IF(data!AD238=1,1,0)+data!AE238*IF(data!AF238=1,1,0)</f>
        <v>0</v>
      </c>
      <c r="V238" t="b">
        <f>IF(data!AG238=1,1,IF(data!AG238=2,2,IF(data!AG238=3,3,IF(data!AG238=4,FALSE))))</f>
        <v>0</v>
      </c>
      <c r="W238" t="b">
        <f>IF(data!AH238=1,4,IF(data!AH238=2,5,IF(data!AH238=3,6,IF(data!AH238=4,7,FALSE))))</f>
        <v>0</v>
      </c>
      <c r="X238" t="b">
        <f>IF(data!AI238=1,4,IF(data!AI238=2,3,IF(data!AI238=3,2,IF(data!AI238=4,1,FALSE))))</f>
        <v>0</v>
      </c>
      <c r="Y238" t="b">
        <f>IF(data!AJ238=1,6,IF(data!AJ238=2,5,IF(data!AJ238=3,4,IF(data!AJ238=4,1,FALSE))))</f>
        <v>0</v>
      </c>
      <c r="Z238" t="b">
        <f>IF(data!AK238=1,4,IF(data!AK238=2,3,IF(data!AK238=3,2,IF(data!AK238=4,1,IF(data!AK238=5,2,FALSE)))))</f>
        <v>0</v>
      </c>
      <c r="AA238" t="b">
        <f>IF(data!AL238=1,6,IF(data!AL238=2,5,IF(data!AL238=3,4,IF(data!AL238=5,2,(IF(data!AL238=4,1,FALSE))))))</f>
        <v>0</v>
      </c>
    </row>
    <row r="239" spans="1:27" x14ac:dyDescent="0.15">
      <c r="A239" s="9" t="str">
        <f t="shared" si="35"/>
        <v>FALSE</v>
      </c>
      <c r="B239" s="9">
        <f t="shared" si="36"/>
        <v>7</v>
      </c>
      <c r="C239" s="11">
        <f t="shared" si="37"/>
        <v>0</v>
      </c>
      <c r="D239" s="11">
        <f t="shared" si="38"/>
        <v>0</v>
      </c>
      <c r="E239" s="9">
        <f t="shared" si="39"/>
        <v>7</v>
      </c>
      <c r="F239" s="11">
        <f t="shared" si="40"/>
        <v>0</v>
      </c>
      <c r="G239" s="13">
        <f t="shared" si="41"/>
        <v>0</v>
      </c>
      <c r="H239" s="19" t="str">
        <f t="shared" si="42"/>
        <v>GNDND</v>
      </c>
      <c r="I239" s="15" t="e">
        <f>VLOOKUP(H239,score!$A$1:$B$343,2,FALSE)</f>
        <v>#N/A</v>
      </c>
      <c r="J239" s="2" t="str">
        <f>IF(ISERROR(data!K239/(data!J239*4)),"",data!K239/(data!J239*4))</f>
        <v/>
      </c>
      <c r="K239" s="3">
        <f>IF(data!I239=3,8,0)</f>
        <v>0</v>
      </c>
      <c r="L239" s="7">
        <f t="shared" si="43"/>
        <v>0</v>
      </c>
      <c r="M239">
        <f>(data!M239+(data!N239/60))*data!L239</f>
        <v>0</v>
      </c>
      <c r="N239" t="b">
        <f>IF(data!O239=1,1,IF(data!O239=2,0.7,IF(data!O239=3,0.7,IF(data!O239=4,0.3,IF(data!O239=5,0,FALSE)))))</f>
        <v>0</v>
      </c>
      <c r="O239">
        <f t="shared" si="44"/>
        <v>0</v>
      </c>
      <c r="P239" s="5">
        <f>(data!P239+(data!Q239/60))*data!L239+(data!R239+(data!S239/60))*(7-data!L239)</f>
        <v>0</v>
      </c>
      <c r="Q239">
        <f>data!T239+data!U239/60*7</f>
        <v>0</v>
      </c>
      <c r="R239">
        <f>data!V239+data!W239/60*7</f>
        <v>0</v>
      </c>
      <c r="S239" s="5">
        <f>(data!Y239+data!Z239/60)*data!X239</f>
        <v>0</v>
      </c>
      <c r="T239">
        <f>data!AA239+data!AB239</f>
        <v>0</v>
      </c>
      <c r="U239">
        <f>data!AC239*IF(data!AD239=1,1,0)+data!AE239*IF(data!AF239=1,1,0)</f>
        <v>0</v>
      </c>
      <c r="V239" t="b">
        <f>IF(data!AG239=1,1,IF(data!AG239=2,2,IF(data!AG239=3,3,IF(data!AG239=4,FALSE))))</f>
        <v>0</v>
      </c>
      <c r="W239" t="b">
        <f>IF(data!AH239=1,4,IF(data!AH239=2,5,IF(data!AH239=3,6,IF(data!AH239=4,7,FALSE))))</f>
        <v>0</v>
      </c>
      <c r="X239" t="b">
        <f>IF(data!AI239=1,4,IF(data!AI239=2,3,IF(data!AI239=3,2,IF(data!AI239=4,1,FALSE))))</f>
        <v>0</v>
      </c>
      <c r="Y239" t="b">
        <f>IF(data!AJ239=1,6,IF(data!AJ239=2,5,IF(data!AJ239=3,4,IF(data!AJ239=4,1,FALSE))))</f>
        <v>0</v>
      </c>
      <c r="Z239" t="b">
        <f>IF(data!AK239=1,4,IF(data!AK239=2,3,IF(data!AK239=3,2,IF(data!AK239=4,1,IF(data!AK239=5,2,FALSE)))))</f>
        <v>0</v>
      </c>
      <c r="AA239" t="b">
        <f>IF(data!AL239=1,6,IF(data!AL239=2,5,IF(data!AL239=3,4,IF(data!AL239=5,2,(IF(data!AL239=4,1,FALSE))))))</f>
        <v>0</v>
      </c>
    </row>
    <row r="240" spans="1:27" x14ac:dyDescent="0.15">
      <c r="A240" s="9" t="str">
        <f t="shared" si="35"/>
        <v>FALSE</v>
      </c>
      <c r="B240" s="9">
        <f t="shared" si="36"/>
        <v>7</v>
      </c>
      <c r="C240" s="11">
        <f t="shared" si="37"/>
        <v>0</v>
      </c>
      <c r="D240" s="11">
        <f t="shared" si="38"/>
        <v>0</v>
      </c>
      <c r="E240" s="9">
        <f t="shared" si="39"/>
        <v>7</v>
      </c>
      <c r="F240" s="11">
        <f t="shared" si="40"/>
        <v>0</v>
      </c>
      <c r="G240" s="13">
        <f t="shared" si="41"/>
        <v>0</v>
      </c>
      <c r="H240" s="19" t="str">
        <f t="shared" si="42"/>
        <v>GNDND</v>
      </c>
      <c r="I240" s="15" t="e">
        <f>VLOOKUP(H240,score!$A$1:$B$343,2,FALSE)</f>
        <v>#N/A</v>
      </c>
      <c r="J240" s="2" t="str">
        <f>IF(ISERROR(data!K240/(data!J240*4)),"",data!K240/(data!J240*4))</f>
        <v/>
      </c>
      <c r="K240" s="3">
        <f>IF(data!I240=3,8,0)</f>
        <v>0</v>
      </c>
      <c r="L240" s="7">
        <f t="shared" si="43"/>
        <v>0</v>
      </c>
      <c r="M240">
        <f>(data!M240+(data!N240/60))*data!L240</f>
        <v>0</v>
      </c>
      <c r="N240" t="b">
        <f>IF(data!O240=1,1,IF(data!O240=2,0.7,IF(data!O240=3,0.7,IF(data!O240=4,0.3,IF(data!O240=5,0,FALSE)))))</f>
        <v>0</v>
      </c>
      <c r="O240">
        <f t="shared" si="44"/>
        <v>0</v>
      </c>
      <c r="P240" s="5">
        <f>(data!P240+(data!Q240/60))*data!L240+(data!R240+(data!S240/60))*(7-data!L240)</f>
        <v>0</v>
      </c>
      <c r="Q240">
        <f>data!T240+data!U240/60*7</f>
        <v>0</v>
      </c>
      <c r="R240">
        <f>data!V240+data!W240/60*7</f>
        <v>0</v>
      </c>
      <c r="S240" s="5">
        <f>(data!Y240+data!Z240/60)*data!X240</f>
        <v>0</v>
      </c>
      <c r="T240">
        <f>data!AA240+data!AB240</f>
        <v>0</v>
      </c>
      <c r="U240">
        <f>data!AC240*IF(data!AD240=1,1,0)+data!AE240*IF(data!AF240=1,1,0)</f>
        <v>0</v>
      </c>
      <c r="V240" t="b">
        <f>IF(data!AG240=1,1,IF(data!AG240=2,2,IF(data!AG240=3,3,IF(data!AG240=4,FALSE))))</f>
        <v>0</v>
      </c>
      <c r="W240" t="b">
        <f>IF(data!AH240=1,4,IF(data!AH240=2,5,IF(data!AH240=3,6,IF(data!AH240=4,7,FALSE))))</f>
        <v>0</v>
      </c>
      <c r="X240" t="b">
        <f>IF(data!AI240=1,4,IF(data!AI240=2,3,IF(data!AI240=3,2,IF(data!AI240=4,1,FALSE))))</f>
        <v>0</v>
      </c>
      <c r="Y240" t="b">
        <f>IF(data!AJ240=1,6,IF(data!AJ240=2,5,IF(data!AJ240=3,4,IF(data!AJ240=4,1,FALSE))))</f>
        <v>0</v>
      </c>
      <c r="Z240" t="b">
        <f>IF(data!AK240=1,4,IF(data!AK240=2,3,IF(data!AK240=3,2,IF(data!AK240=4,1,IF(data!AK240=5,2,FALSE)))))</f>
        <v>0</v>
      </c>
      <c r="AA240" t="b">
        <f>IF(data!AL240=1,6,IF(data!AL240=2,5,IF(data!AL240=3,4,IF(data!AL240=5,2,(IF(data!AL240=4,1,FALSE))))))</f>
        <v>0</v>
      </c>
    </row>
    <row r="241" spans="1:27" x14ac:dyDescent="0.15">
      <c r="A241" s="9" t="str">
        <f t="shared" si="35"/>
        <v>FALSE</v>
      </c>
      <c r="B241" s="9">
        <f t="shared" si="36"/>
        <v>7</v>
      </c>
      <c r="C241" s="11">
        <f t="shared" si="37"/>
        <v>0</v>
      </c>
      <c r="D241" s="11">
        <f t="shared" si="38"/>
        <v>0</v>
      </c>
      <c r="E241" s="9">
        <f t="shared" si="39"/>
        <v>7</v>
      </c>
      <c r="F241" s="11">
        <f t="shared" si="40"/>
        <v>0</v>
      </c>
      <c r="G241" s="13">
        <f t="shared" si="41"/>
        <v>0</v>
      </c>
      <c r="H241" s="19" t="str">
        <f t="shared" si="42"/>
        <v>GNDND</v>
      </c>
      <c r="I241" s="15" t="e">
        <f>VLOOKUP(H241,score!$A$1:$B$343,2,FALSE)</f>
        <v>#N/A</v>
      </c>
      <c r="J241" s="2" t="str">
        <f>IF(ISERROR(data!K241/(data!J241*4)),"",data!K241/(data!J241*4))</f>
        <v/>
      </c>
      <c r="K241" s="3">
        <f>IF(data!I241=3,8,0)</f>
        <v>0</v>
      </c>
      <c r="L241" s="7">
        <f t="shared" si="43"/>
        <v>0</v>
      </c>
      <c r="M241">
        <f>(data!M241+(data!N241/60))*data!L241</f>
        <v>0</v>
      </c>
      <c r="N241" t="b">
        <f>IF(data!O241=1,1,IF(data!O241=2,0.7,IF(data!O241=3,0.7,IF(data!O241=4,0.3,IF(data!O241=5,0,FALSE)))))</f>
        <v>0</v>
      </c>
      <c r="O241">
        <f t="shared" si="44"/>
        <v>0</v>
      </c>
      <c r="P241" s="5">
        <f>(data!P241+(data!Q241/60))*data!L241+(data!R241+(data!S241/60))*(7-data!L241)</f>
        <v>0</v>
      </c>
      <c r="Q241">
        <f>data!T241+data!U241/60*7</f>
        <v>0</v>
      </c>
      <c r="R241">
        <f>data!V241+data!W241/60*7</f>
        <v>0</v>
      </c>
      <c r="S241" s="5">
        <f>(data!Y241+data!Z241/60)*data!X241</f>
        <v>0</v>
      </c>
      <c r="T241">
        <f>data!AA241+data!AB241</f>
        <v>0</v>
      </c>
      <c r="U241">
        <f>data!AC241*IF(data!AD241=1,1,0)+data!AE241*IF(data!AF241=1,1,0)</f>
        <v>0</v>
      </c>
      <c r="V241" t="b">
        <f>IF(data!AG241=1,1,IF(data!AG241=2,2,IF(data!AG241=3,3,IF(data!AG241=4,FALSE))))</f>
        <v>0</v>
      </c>
      <c r="W241" t="b">
        <f>IF(data!AH241=1,4,IF(data!AH241=2,5,IF(data!AH241=3,6,IF(data!AH241=4,7,FALSE))))</f>
        <v>0</v>
      </c>
      <c r="X241" t="b">
        <f>IF(data!AI241=1,4,IF(data!AI241=2,3,IF(data!AI241=3,2,IF(data!AI241=4,1,FALSE))))</f>
        <v>0</v>
      </c>
      <c r="Y241" t="b">
        <f>IF(data!AJ241=1,6,IF(data!AJ241=2,5,IF(data!AJ241=3,4,IF(data!AJ241=4,1,FALSE))))</f>
        <v>0</v>
      </c>
      <c r="Z241" t="b">
        <f>IF(data!AK241=1,4,IF(data!AK241=2,3,IF(data!AK241=3,2,IF(data!AK241=4,1,IF(data!AK241=5,2,FALSE)))))</f>
        <v>0</v>
      </c>
      <c r="AA241" t="b">
        <f>IF(data!AL241=1,6,IF(data!AL241=2,5,IF(data!AL241=3,4,IF(data!AL241=5,2,(IF(data!AL241=4,1,FALSE))))))</f>
        <v>0</v>
      </c>
    </row>
    <row r="242" spans="1:27" x14ac:dyDescent="0.15">
      <c r="A242" s="9" t="str">
        <f t="shared" si="35"/>
        <v>FALSE</v>
      </c>
      <c r="B242" s="9">
        <f t="shared" si="36"/>
        <v>7</v>
      </c>
      <c r="C242" s="11">
        <f t="shared" si="37"/>
        <v>0</v>
      </c>
      <c r="D242" s="11">
        <f t="shared" si="38"/>
        <v>0</v>
      </c>
      <c r="E242" s="9">
        <f t="shared" si="39"/>
        <v>7</v>
      </c>
      <c r="F242" s="11">
        <f t="shared" si="40"/>
        <v>0</v>
      </c>
      <c r="G242" s="13">
        <f t="shared" si="41"/>
        <v>0</v>
      </c>
      <c r="H242" s="19" t="str">
        <f t="shared" si="42"/>
        <v>GNDND</v>
      </c>
      <c r="I242" s="15" t="e">
        <f>VLOOKUP(H242,score!$A$1:$B$343,2,FALSE)</f>
        <v>#N/A</v>
      </c>
      <c r="J242" s="2" t="str">
        <f>IF(ISERROR(data!K242/(data!J242*4)),"",data!K242/(data!J242*4))</f>
        <v/>
      </c>
      <c r="K242" s="3">
        <f>IF(data!I242=3,8,0)</f>
        <v>0</v>
      </c>
      <c r="L242" s="7">
        <f t="shared" si="43"/>
        <v>0</v>
      </c>
      <c r="M242">
        <f>(data!M242+(data!N242/60))*data!L242</f>
        <v>0</v>
      </c>
      <c r="N242" t="b">
        <f>IF(data!O242=1,1,IF(data!O242=2,0.7,IF(data!O242=3,0.7,IF(data!O242=4,0.3,IF(data!O242=5,0,FALSE)))))</f>
        <v>0</v>
      </c>
      <c r="O242">
        <f t="shared" si="44"/>
        <v>0</v>
      </c>
      <c r="P242" s="5">
        <f>(data!P242+(data!Q242/60))*data!L242+(data!R242+(data!S242/60))*(7-data!L242)</f>
        <v>0</v>
      </c>
      <c r="Q242">
        <f>data!T242+data!U242/60*7</f>
        <v>0</v>
      </c>
      <c r="R242">
        <f>data!V242+data!W242/60*7</f>
        <v>0</v>
      </c>
      <c r="S242" s="5">
        <f>(data!Y242+data!Z242/60)*data!X242</f>
        <v>0</v>
      </c>
      <c r="T242">
        <f>data!AA242+data!AB242</f>
        <v>0</v>
      </c>
      <c r="U242">
        <f>data!AC242*IF(data!AD242=1,1,0)+data!AE242*IF(data!AF242=1,1,0)</f>
        <v>0</v>
      </c>
      <c r="V242" t="b">
        <f>IF(data!AG242=1,1,IF(data!AG242=2,2,IF(data!AG242=3,3,IF(data!AG242=4,FALSE))))</f>
        <v>0</v>
      </c>
      <c r="W242" t="b">
        <f>IF(data!AH242=1,4,IF(data!AH242=2,5,IF(data!AH242=3,6,IF(data!AH242=4,7,FALSE))))</f>
        <v>0</v>
      </c>
      <c r="X242" t="b">
        <f>IF(data!AI242=1,4,IF(data!AI242=2,3,IF(data!AI242=3,2,IF(data!AI242=4,1,FALSE))))</f>
        <v>0</v>
      </c>
      <c r="Y242" t="b">
        <f>IF(data!AJ242=1,6,IF(data!AJ242=2,5,IF(data!AJ242=3,4,IF(data!AJ242=4,1,FALSE))))</f>
        <v>0</v>
      </c>
      <c r="Z242" t="b">
        <f>IF(data!AK242=1,4,IF(data!AK242=2,3,IF(data!AK242=3,2,IF(data!AK242=4,1,IF(data!AK242=5,2,FALSE)))))</f>
        <v>0</v>
      </c>
      <c r="AA242" t="b">
        <f>IF(data!AL242=1,6,IF(data!AL242=2,5,IF(data!AL242=3,4,IF(data!AL242=5,2,(IF(data!AL242=4,1,FALSE))))))</f>
        <v>0</v>
      </c>
    </row>
    <row r="243" spans="1:27" x14ac:dyDescent="0.15">
      <c r="A243" s="9" t="str">
        <f t="shared" si="35"/>
        <v>FALSE</v>
      </c>
      <c r="B243" s="9">
        <f t="shared" si="36"/>
        <v>7</v>
      </c>
      <c r="C243" s="11">
        <f t="shared" si="37"/>
        <v>0</v>
      </c>
      <c r="D243" s="11">
        <f t="shared" si="38"/>
        <v>0</v>
      </c>
      <c r="E243" s="9">
        <f t="shared" si="39"/>
        <v>7</v>
      </c>
      <c r="F243" s="11">
        <f t="shared" si="40"/>
        <v>0</v>
      </c>
      <c r="G243" s="13">
        <f t="shared" si="41"/>
        <v>0</v>
      </c>
      <c r="H243" s="19" t="str">
        <f t="shared" si="42"/>
        <v>GNDND</v>
      </c>
      <c r="I243" s="15" t="e">
        <f>VLOOKUP(H243,score!$A$1:$B$343,2,FALSE)</f>
        <v>#N/A</v>
      </c>
      <c r="J243" s="2" t="str">
        <f>IF(ISERROR(data!K243/(data!J243*4)),"",data!K243/(data!J243*4))</f>
        <v/>
      </c>
      <c r="K243" s="3">
        <f>IF(data!I243=3,8,0)</f>
        <v>0</v>
      </c>
      <c r="L243" s="7">
        <f t="shared" si="43"/>
        <v>0</v>
      </c>
      <c r="M243">
        <f>(data!M243+(data!N243/60))*data!L243</f>
        <v>0</v>
      </c>
      <c r="N243" t="b">
        <f>IF(data!O243=1,1,IF(data!O243=2,0.7,IF(data!O243=3,0.7,IF(data!O243=4,0.3,IF(data!O243=5,0,FALSE)))))</f>
        <v>0</v>
      </c>
      <c r="O243">
        <f t="shared" si="44"/>
        <v>0</v>
      </c>
      <c r="P243" s="5">
        <f>(data!P243+(data!Q243/60))*data!L243+(data!R243+(data!S243/60))*(7-data!L243)</f>
        <v>0</v>
      </c>
      <c r="Q243">
        <f>data!T243+data!U243/60*7</f>
        <v>0</v>
      </c>
      <c r="R243">
        <f>data!V243+data!W243/60*7</f>
        <v>0</v>
      </c>
      <c r="S243" s="5">
        <f>(data!Y243+data!Z243/60)*data!X243</f>
        <v>0</v>
      </c>
      <c r="T243">
        <f>data!AA243+data!AB243</f>
        <v>0</v>
      </c>
      <c r="U243">
        <f>data!AC243*IF(data!AD243=1,1,0)+data!AE243*IF(data!AF243=1,1,0)</f>
        <v>0</v>
      </c>
      <c r="V243" t="b">
        <f>IF(data!AG243=1,1,IF(data!AG243=2,2,IF(data!AG243=3,3,IF(data!AG243=4,FALSE))))</f>
        <v>0</v>
      </c>
      <c r="W243" t="b">
        <f>IF(data!AH243=1,4,IF(data!AH243=2,5,IF(data!AH243=3,6,IF(data!AH243=4,7,FALSE))))</f>
        <v>0</v>
      </c>
      <c r="X243" t="b">
        <f>IF(data!AI243=1,4,IF(data!AI243=2,3,IF(data!AI243=3,2,IF(data!AI243=4,1,FALSE))))</f>
        <v>0</v>
      </c>
      <c r="Y243" t="b">
        <f>IF(data!AJ243=1,6,IF(data!AJ243=2,5,IF(data!AJ243=3,4,IF(data!AJ243=4,1,FALSE))))</f>
        <v>0</v>
      </c>
      <c r="Z243" t="b">
        <f>IF(data!AK243=1,4,IF(data!AK243=2,3,IF(data!AK243=3,2,IF(data!AK243=4,1,IF(data!AK243=5,2,FALSE)))))</f>
        <v>0</v>
      </c>
      <c r="AA243" t="b">
        <f>IF(data!AL243=1,6,IF(data!AL243=2,5,IF(data!AL243=3,4,IF(data!AL243=5,2,(IF(data!AL243=4,1,FALSE))))))</f>
        <v>0</v>
      </c>
    </row>
    <row r="244" spans="1:27" x14ac:dyDescent="0.15">
      <c r="A244" s="9" t="str">
        <f t="shared" si="35"/>
        <v>FALSE</v>
      </c>
      <c r="B244" s="9">
        <f t="shared" si="36"/>
        <v>7</v>
      </c>
      <c r="C244" s="11">
        <f t="shared" si="37"/>
        <v>0</v>
      </c>
      <c r="D244" s="11">
        <f t="shared" si="38"/>
        <v>0</v>
      </c>
      <c r="E244" s="9">
        <f t="shared" si="39"/>
        <v>7</v>
      </c>
      <c r="F244" s="11">
        <f t="shared" si="40"/>
        <v>0</v>
      </c>
      <c r="G244" s="13">
        <f t="shared" si="41"/>
        <v>0</v>
      </c>
      <c r="H244" s="19" t="str">
        <f t="shared" si="42"/>
        <v>GNDND</v>
      </c>
      <c r="I244" s="15" t="e">
        <f>VLOOKUP(H244,score!$A$1:$B$343,2,FALSE)</f>
        <v>#N/A</v>
      </c>
      <c r="J244" s="2" t="str">
        <f>IF(ISERROR(data!K244/(data!J244*4)),"",data!K244/(data!J244*4))</f>
        <v/>
      </c>
      <c r="K244" s="3">
        <f>IF(data!I244=3,8,0)</f>
        <v>0</v>
      </c>
      <c r="L244" s="7">
        <f t="shared" si="43"/>
        <v>0</v>
      </c>
      <c r="M244">
        <f>(data!M244+(data!N244/60))*data!L244</f>
        <v>0</v>
      </c>
      <c r="N244" t="b">
        <f>IF(data!O244=1,1,IF(data!O244=2,0.7,IF(data!O244=3,0.7,IF(data!O244=4,0.3,IF(data!O244=5,0,FALSE)))))</f>
        <v>0</v>
      </c>
      <c r="O244">
        <f t="shared" si="44"/>
        <v>0</v>
      </c>
      <c r="P244" s="5">
        <f>(data!P244+(data!Q244/60))*data!L244+(data!R244+(data!S244/60))*(7-data!L244)</f>
        <v>0</v>
      </c>
      <c r="Q244">
        <f>data!T244+data!U244/60*7</f>
        <v>0</v>
      </c>
      <c r="R244">
        <f>data!V244+data!W244/60*7</f>
        <v>0</v>
      </c>
      <c r="S244" s="5">
        <f>(data!Y244+data!Z244/60)*data!X244</f>
        <v>0</v>
      </c>
      <c r="T244">
        <f>data!AA244+data!AB244</f>
        <v>0</v>
      </c>
      <c r="U244">
        <f>data!AC244*IF(data!AD244=1,1,0)+data!AE244*IF(data!AF244=1,1,0)</f>
        <v>0</v>
      </c>
      <c r="V244" t="b">
        <f>IF(data!AG244=1,1,IF(data!AG244=2,2,IF(data!AG244=3,3,IF(data!AG244=4,FALSE))))</f>
        <v>0</v>
      </c>
      <c r="W244" t="b">
        <f>IF(data!AH244=1,4,IF(data!AH244=2,5,IF(data!AH244=3,6,IF(data!AH244=4,7,FALSE))))</f>
        <v>0</v>
      </c>
      <c r="X244" t="b">
        <f>IF(data!AI244=1,4,IF(data!AI244=2,3,IF(data!AI244=3,2,IF(data!AI244=4,1,FALSE))))</f>
        <v>0</v>
      </c>
      <c r="Y244" t="b">
        <f>IF(data!AJ244=1,6,IF(data!AJ244=2,5,IF(data!AJ244=3,4,IF(data!AJ244=4,1,FALSE))))</f>
        <v>0</v>
      </c>
      <c r="Z244" t="b">
        <f>IF(data!AK244=1,4,IF(data!AK244=2,3,IF(data!AK244=3,2,IF(data!AK244=4,1,IF(data!AK244=5,2,FALSE)))))</f>
        <v>0</v>
      </c>
      <c r="AA244" t="b">
        <f>IF(data!AL244=1,6,IF(data!AL244=2,5,IF(data!AL244=3,4,IF(data!AL244=5,2,(IF(data!AL244=4,1,FALSE))))))</f>
        <v>0</v>
      </c>
    </row>
    <row r="245" spans="1:27" x14ac:dyDescent="0.15">
      <c r="A245" s="9" t="str">
        <f t="shared" si="35"/>
        <v>FALSE</v>
      </c>
      <c r="B245" s="9">
        <f t="shared" si="36"/>
        <v>7</v>
      </c>
      <c r="C245" s="11">
        <f t="shared" si="37"/>
        <v>0</v>
      </c>
      <c r="D245" s="11">
        <f t="shared" si="38"/>
        <v>0</v>
      </c>
      <c r="E245" s="9">
        <f t="shared" si="39"/>
        <v>7</v>
      </c>
      <c r="F245" s="11">
        <f t="shared" si="40"/>
        <v>0</v>
      </c>
      <c r="G245" s="13">
        <f t="shared" si="41"/>
        <v>0</v>
      </c>
      <c r="H245" s="19" t="str">
        <f t="shared" si="42"/>
        <v>GNDND</v>
      </c>
      <c r="I245" s="15" t="e">
        <f>VLOOKUP(H245,score!$A$1:$B$343,2,FALSE)</f>
        <v>#N/A</v>
      </c>
      <c r="J245" s="2" t="str">
        <f>IF(ISERROR(data!K245/(data!J245*4)),"",data!K245/(data!J245*4))</f>
        <v/>
      </c>
      <c r="K245" s="3">
        <f>IF(data!I245=3,8,0)</f>
        <v>0</v>
      </c>
      <c r="L245" s="7">
        <f t="shared" si="43"/>
        <v>0</v>
      </c>
      <c r="M245">
        <f>(data!M245+(data!N245/60))*data!L245</f>
        <v>0</v>
      </c>
      <c r="N245" t="b">
        <f>IF(data!O245=1,1,IF(data!O245=2,0.7,IF(data!O245=3,0.7,IF(data!O245=4,0.3,IF(data!O245=5,0,FALSE)))))</f>
        <v>0</v>
      </c>
      <c r="O245">
        <f t="shared" si="44"/>
        <v>0</v>
      </c>
      <c r="P245" s="5">
        <f>(data!P245+(data!Q245/60))*data!L245+(data!R245+(data!S245/60))*(7-data!L245)</f>
        <v>0</v>
      </c>
      <c r="Q245">
        <f>data!T245+data!U245/60*7</f>
        <v>0</v>
      </c>
      <c r="R245">
        <f>data!V245+data!W245/60*7</f>
        <v>0</v>
      </c>
      <c r="S245" s="5">
        <f>(data!Y245+data!Z245/60)*data!X245</f>
        <v>0</v>
      </c>
      <c r="T245">
        <f>data!AA245+data!AB245</f>
        <v>0</v>
      </c>
      <c r="U245">
        <f>data!AC245*IF(data!AD245=1,1,0)+data!AE245*IF(data!AF245=1,1,0)</f>
        <v>0</v>
      </c>
      <c r="V245" t="b">
        <f>IF(data!AG245=1,1,IF(data!AG245=2,2,IF(data!AG245=3,3,IF(data!AG245=4,FALSE))))</f>
        <v>0</v>
      </c>
      <c r="W245" t="b">
        <f>IF(data!AH245=1,4,IF(data!AH245=2,5,IF(data!AH245=3,6,IF(data!AH245=4,7,FALSE))))</f>
        <v>0</v>
      </c>
      <c r="X245" t="b">
        <f>IF(data!AI245=1,4,IF(data!AI245=2,3,IF(data!AI245=3,2,IF(data!AI245=4,1,FALSE))))</f>
        <v>0</v>
      </c>
      <c r="Y245" t="b">
        <f>IF(data!AJ245=1,6,IF(data!AJ245=2,5,IF(data!AJ245=3,4,IF(data!AJ245=4,1,FALSE))))</f>
        <v>0</v>
      </c>
      <c r="Z245" t="b">
        <f>IF(data!AK245=1,4,IF(data!AK245=2,3,IF(data!AK245=3,2,IF(data!AK245=4,1,IF(data!AK245=5,2,FALSE)))))</f>
        <v>0</v>
      </c>
      <c r="AA245" t="b">
        <f>IF(data!AL245=1,6,IF(data!AL245=2,5,IF(data!AL245=3,4,IF(data!AL245=5,2,(IF(data!AL245=4,1,FALSE))))))</f>
        <v>0</v>
      </c>
    </row>
    <row r="246" spans="1:27" x14ac:dyDescent="0.15">
      <c r="A246" s="9" t="str">
        <f t="shared" si="35"/>
        <v>FALSE</v>
      </c>
      <c r="B246" s="9">
        <f t="shared" si="36"/>
        <v>7</v>
      </c>
      <c r="C246" s="11">
        <f t="shared" si="37"/>
        <v>0</v>
      </c>
      <c r="D246" s="11">
        <f t="shared" si="38"/>
        <v>0</v>
      </c>
      <c r="E246" s="9">
        <f t="shared" si="39"/>
        <v>7</v>
      </c>
      <c r="F246" s="11">
        <f t="shared" si="40"/>
        <v>0</v>
      </c>
      <c r="G246" s="13">
        <f t="shared" si="41"/>
        <v>0</v>
      </c>
      <c r="H246" s="19" t="str">
        <f t="shared" si="42"/>
        <v>GNDND</v>
      </c>
      <c r="I246" s="15" t="e">
        <f>VLOOKUP(H246,score!$A$1:$B$343,2,FALSE)</f>
        <v>#N/A</v>
      </c>
      <c r="J246" s="2" t="str">
        <f>IF(ISERROR(data!K246/(data!J246*4)),"",data!K246/(data!J246*4))</f>
        <v/>
      </c>
      <c r="K246" s="3">
        <f>IF(data!I246=3,8,0)</f>
        <v>0</v>
      </c>
      <c r="L246" s="7">
        <f t="shared" si="43"/>
        <v>0</v>
      </c>
      <c r="M246">
        <f>(data!M246+(data!N246/60))*data!L246</f>
        <v>0</v>
      </c>
      <c r="N246" t="b">
        <f>IF(data!O246=1,1,IF(data!O246=2,0.7,IF(data!O246=3,0.7,IF(data!O246=4,0.3,IF(data!O246=5,0,FALSE)))))</f>
        <v>0</v>
      </c>
      <c r="O246">
        <f t="shared" si="44"/>
        <v>0</v>
      </c>
      <c r="P246" s="5">
        <f>(data!P246+(data!Q246/60))*data!L246+(data!R246+(data!S246/60))*(7-data!L246)</f>
        <v>0</v>
      </c>
      <c r="Q246">
        <f>data!T246+data!U246/60*7</f>
        <v>0</v>
      </c>
      <c r="R246">
        <f>data!V246+data!W246/60*7</f>
        <v>0</v>
      </c>
      <c r="S246" s="5">
        <f>(data!Y246+data!Z246/60)*data!X246</f>
        <v>0</v>
      </c>
      <c r="T246">
        <f>data!AA246+data!AB246</f>
        <v>0</v>
      </c>
      <c r="U246">
        <f>data!AC246*IF(data!AD246=1,1,0)+data!AE246*IF(data!AF246=1,1,0)</f>
        <v>0</v>
      </c>
      <c r="V246" t="b">
        <f>IF(data!AG246=1,1,IF(data!AG246=2,2,IF(data!AG246=3,3,IF(data!AG246=4,FALSE))))</f>
        <v>0</v>
      </c>
      <c r="W246" t="b">
        <f>IF(data!AH246=1,4,IF(data!AH246=2,5,IF(data!AH246=3,6,IF(data!AH246=4,7,FALSE))))</f>
        <v>0</v>
      </c>
      <c r="X246" t="b">
        <f>IF(data!AI246=1,4,IF(data!AI246=2,3,IF(data!AI246=3,2,IF(data!AI246=4,1,FALSE))))</f>
        <v>0</v>
      </c>
      <c r="Y246" t="b">
        <f>IF(data!AJ246=1,6,IF(data!AJ246=2,5,IF(data!AJ246=3,4,IF(data!AJ246=4,1,FALSE))))</f>
        <v>0</v>
      </c>
      <c r="Z246" t="b">
        <f>IF(data!AK246=1,4,IF(data!AK246=2,3,IF(data!AK246=3,2,IF(data!AK246=4,1,IF(data!AK246=5,2,FALSE)))))</f>
        <v>0</v>
      </c>
      <c r="AA246" t="b">
        <f>IF(data!AL246=1,6,IF(data!AL246=2,5,IF(data!AL246=3,4,IF(data!AL246=5,2,(IF(data!AL246=4,1,FALSE))))))</f>
        <v>0</v>
      </c>
    </row>
    <row r="247" spans="1:27" x14ac:dyDescent="0.15">
      <c r="A247" s="9" t="str">
        <f t="shared" si="35"/>
        <v>FALSE</v>
      </c>
      <c r="B247" s="9">
        <f t="shared" si="36"/>
        <v>7</v>
      </c>
      <c r="C247" s="11">
        <f t="shared" si="37"/>
        <v>0</v>
      </c>
      <c r="D247" s="11">
        <f t="shared" si="38"/>
        <v>0</v>
      </c>
      <c r="E247" s="9">
        <f t="shared" si="39"/>
        <v>7</v>
      </c>
      <c r="F247" s="11">
        <f t="shared" si="40"/>
        <v>0</v>
      </c>
      <c r="G247" s="13">
        <f t="shared" si="41"/>
        <v>0</v>
      </c>
      <c r="H247" s="19" t="str">
        <f t="shared" si="42"/>
        <v>GNDND</v>
      </c>
      <c r="I247" s="15" t="e">
        <f>VLOOKUP(H247,score!$A$1:$B$343,2,FALSE)</f>
        <v>#N/A</v>
      </c>
      <c r="J247" s="2" t="str">
        <f>IF(ISERROR(data!K247/(data!J247*4)),"",data!K247/(data!J247*4))</f>
        <v/>
      </c>
      <c r="K247" s="3">
        <f>IF(data!I247=3,8,0)</f>
        <v>0</v>
      </c>
      <c r="L247" s="7">
        <f t="shared" si="43"/>
        <v>0</v>
      </c>
      <c r="M247">
        <f>(data!M247+(data!N247/60))*data!L247</f>
        <v>0</v>
      </c>
      <c r="N247" t="b">
        <f>IF(data!O247=1,1,IF(data!O247=2,0.7,IF(data!O247=3,0.7,IF(data!O247=4,0.3,IF(data!O247=5,0,FALSE)))))</f>
        <v>0</v>
      </c>
      <c r="O247">
        <f t="shared" si="44"/>
        <v>0</v>
      </c>
      <c r="P247" s="5">
        <f>(data!P247+(data!Q247/60))*data!L247+(data!R247+(data!S247/60))*(7-data!L247)</f>
        <v>0</v>
      </c>
      <c r="Q247">
        <f>data!T247+data!U247/60*7</f>
        <v>0</v>
      </c>
      <c r="R247">
        <f>data!V247+data!W247/60*7</f>
        <v>0</v>
      </c>
      <c r="S247" s="5">
        <f>(data!Y247+data!Z247/60)*data!X247</f>
        <v>0</v>
      </c>
      <c r="T247">
        <f>data!AA247+data!AB247</f>
        <v>0</v>
      </c>
      <c r="U247">
        <f>data!AC247*IF(data!AD247=1,1,0)+data!AE247*IF(data!AF247=1,1,0)</f>
        <v>0</v>
      </c>
      <c r="V247" t="b">
        <f>IF(data!AG247=1,1,IF(data!AG247=2,2,IF(data!AG247=3,3,IF(data!AG247=4,FALSE))))</f>
        <v>0</v>
      </c>
      <c r="W247" t="b">
        <f>IF(data!AH247=1,4,IF(data!AH247=2,5,IF(data!AH247=3,6,IF(data!AH247=4,7,FALSE))))</f>
        <v>0</v>
      </c>
      <c r="X247" t="b">
        <f>IF(data!AI247=1,4,IF(data!AI247=2,3,IF(data!AI247=3,2,IF(data!AI247=4,1,FALSE))))</f>
        <v>0</v>
      </c>
      <c r="Y247" t="b">
        <f>IF(data!AJ247=1,6,IF(data!AJ247=2,5,IF(data!AJ247=3,4,IF(data!AJ247=4,1,FALSE))))</f>
        <v>0</v>
      </c>
      <c r="Z247" t="b">
        <f>IF(data!AK247=1,4,IF(data!AK247=2,3,IF(data!AK247=3,2,IF(data!AK247=4,1,IF(data!AK247=5,2,FALSE)))))</f>
        <v>0</v>
      </c>
      <c r="AA247" t="b">
        <f>IF(data!AL247=1,6,IF(data!AL247=2,5,IF(data!AL247=3,4,IF(data!AL247=5,2,(IF(data!AL247=4,1,FALSE))))))</f>
        <v>0</v>
      </c>
    </row>
    <row r="248" spans="1:27" x14ac:dyDescent="0.15">
      <c r="A248" s="9" t="str">
        <f t="shared" si="35"/>
        <v>FALSE</v>
      </c>
      <c r="B248" s="9">
        <f t="shared" si="36"/>
        <v>7</v>
      </c>
      <c r="C248" s="11">
        <f t="shared" si="37"/>
        <v>0</v>
      </c>
      <c r="D248" s="11">
        <f t="shared" si="38"/>
        <v>0</v>
      </c>
      <c r="E248" s="9">
        <f t="shared" si="39"/>
        <v>7</v>
      </c>
      <c r="F248" s="11">
        <f t="shared" si="40"/>
        <v>0</v>
      </c>
      <c r="G248" s="13">
        <f t="shared" si="41"/>
        <v>0</v>
      </c>
      <c r="H248" s="19" t="str">
        <f t="shared" si="42"/>
        <v>GNDND</v>
      </c>
      <c r="I248" s="15" t="e">
        <f>VLOOKUP(H248,score!$A$1:$B$343,2,FALSE)</f>
        <v>#N/A</v>
      </c>
      <c r="J248" s="2" t="str">
        <f>IF(ISERROR(data!K248/(data!J248*4)),"",data!K248/(data!J248*4))</f>
        <v/>
      </c>
      <c r="K248" s="3">
        <f>IF(data!I248=3,8,0)</f>
        <v>0</v>
      </c>
      <c r="L248" s="7">
        <f t="shared" si="43"/>
        <v>0</v>
      </c>
      <c r="M248">
        <f>(data!M248+(data!N248/60))*data!L248</f>
        <v>0</v>
      </c>
      <c r="N248" t="b">
        <f>IF(data!O248=1,1,IF(data!O248=2,0.7,IF(data!O248=3,0.7,IF(data!O248=4,0.3,IF(data!O248=5,0,FALSE)))))</f>
        <v>0</v>
      </c>
      <c r="O248">
        <f t="shared" si="44"/>
        <v>0</v>
      </c>
      <c r="P248" s="5">
        <f>(data!P248+(data!Q248/60))*data!L248+(data!R248+(data!S248/60))*(7-data!L248)</f>
        <v>0</v>
      </c>
      <c r="Q248">
        <f>data!T248+data!U248/60*7</f>
        <v>0</v>
      </c>
      <c r="R248">
        <f>data!V248+data!W248/60*7</f>
        <v>0</v>
      </c>
      <c r="S248" s="5">
        <f>(data!Y248+data!Z248/60)*data!X248</f>
        <v>0</v>
      </c>
      <c r="T248">
        <f>data!AA248+data!AB248</f>
        <v>0</v>
      </c>
      <c r="U248">
        <f>data!AC248*IF(data!AD248=1,1,0)+data!AE248*IF(data!AF248=1,1,0)</f>
        <v>0</v>
      </c>
      <c r="V248" t="b">
        <f>IF(data!AG248=1,1,IF(data!AG248=2,2,IF(data!AG248=3,3,IF(data!AG248=4,FALSE))))</f>
        <v>0</v>
      </c>
      <c r="W248" t="b">
        <f>IF(data!AH248=1,4,IF(data!AH248=2,5,IF(data!AH248=3,6,IF(data!AH248=4,7,FALSE))))</f>
        <v>0</v>
      </c>
      <c r="X248" t="b">
        <f>IF(data!AI248=1,4,IF(data!AI248=2,3,IF(data!AI248=3,2,IF(data!AI248=4,1,FALSE))))</f>
        <v>0</v>
      </c>
      <c r="Y248" t="b">
        <f>IF(data!AJ248=1,6,IF(data!AJ248=2,5,IF(data!AJ248=3,4,IF(data!AJ248=4,1,FALSE))))</f>
        <v>0</v>
      </c>
      <c r="Z248" t="b">
        <f>IF(data!AK248=1,4,IF(data!AK248=2,3,IF(data!AK248=3,2,IF(data!AK248=4,1,IF(data!AK248=5,2,FALSE)))))</f>
        <v>0</v>
      </c>
      <c r="AA248" t="b">
        <f>IF(data!AL248=1,6,IF(data!AL248=2,5,IF(data!AL248=3,4,IF(data!AL248=5,2,(IF(data!AL248=4,1,FALSE))))))</f>
        <v>0</v>
      </c>
    </row>
    <row r="249" spans="1:27" x14ac:dyDescent="0.15">
      <c r="A249" s="9" t="str">
        <f t="shared" si="35"/>
        <v>FALSE</v>
      </c>
      <c r="B249" s="9">
        <f t="shared" si="36"/>
        <v>7</v>
      </c>
      <c r="C249" s="11">
        <f t="shared" si="37"/>
        <v>0</v>
      </c>
      <c r="D249" s="11">
        <f t="shared" si="38"/>
        <v>0</v>
      </c>
      <c r="E249" s="9">
        <f t="shared" si="39"/>
        <v>7</v>
      </c>
      <c r="F249" s="11">
        <f t="shared" si="40"/>
        <v>0</v>
      </c>
      <c r="G249" s="13">
        <f t="shared" si="41"/>
        <v>0</v>
      </c>
      <c r="H249" s="19" t="str">
        <f t="shared" si="42"/>
        <v>GNDND</v>
      </c>
      <c r="I249" s="15" t="e">
        <f>VLOOKUP(H249,score!$A$1:$B$343,2,FALSE)</f>
        <v>#N/A</v>
      </c>
      <c r="J249" s="2" t="str">
        <f>IF(ISERROR(data!K249/(data!J249*4)),"",data!K249/(data!J249*4))</f>
        <v/>
      </c>
      <c r="K249" s="3">
        <f>IF(data!I249=3,8,0)</f>
        <v>0</v>
      </c>
      <c r="L249" s="7">
        <f t="shared" si="43"/>
        <v>0</v>
      </c>
      <c r="M249">
        <f>(data!M249+(data!N249/60))*data!L249</f>
        <v>0</v>
      </c>
      <c r="N249" t="b">
        <f>IF(data!O249=1,1,IF(data!O249=2,0.7,IF(data!O249=3,0.7,IF(data!O249=4,0.3,IF(data!O249=5,0,FALSE)))))</f>
        <v>0</v>
      </c>
      <c r="O249">
        <f t="shared" si="44"/>
        <v>0</v>
      </c>
      <c r="P249" s="5">
        <f>(data!P249+(data!Q249/60))*data!L249+(data!R249+(data!S249/60))*(7-data!L249)</f>
        <v>0</v>
      </c>
      <c r="Q249">
        <f>data!T249+data!U249/60*7</f>
        <v>0</v>
      </c>
      <c r="R249">
        <f>data!V249+data!W249/60*7</f>
        <v>0</v>
      </c>
      <c r="S249" s="5">
        <f>(data!Y249+data!Z249/60)*data!X249</f>
        <v>0</v>
      </c>
      <c r="T249">
        <f>data!AA249+data!AB249</f>
        <v>0</v>
      </c>
      <c r="U249">
        <f>data!AC249*IF(data!AD249=1,1,0)+data!AE249*IF(data!AF249=1,1,0)</f>
        <v>0</v>
      </c>
      <c r="V249" t="b">
        <f>IF(data!AG249=1,1,IF(data!AG249=2,2,IF(data!AG249=3,3,IF(data!AG249=4,FALSE))))</f>
        <v>0</v>
      </c>
      <c r="W249" t="b">
        <f>IF(data!AH249=1,4,IF(data!AH249=2,5,IF(data!AH249=3,6,IF(data!AH249=4,7,FALSE))))</f>
        <v>0</v>
      </c>
      <c r="X249" t="b">
        <f>IF(data!AI249=1,4,IF(data!AI249=2,3,IF(data!AI249=3,2,IF(data!AI249=4,1,FALSE))))</f>
        <v>0</v>
      </c>
      <c r="Y249" t="b">
        <f>IF(data!AJ249=1,6,IF(data!AJ249=2,5,IF(data!AJ249=3,4,IF(data!AJ249=4,1,FALSE))))</f>
        <v>0</v>
      </c>
      <c r="Z249" t="b">
        <f>IF(data!AK249=1,4,IF(data!AK249=2,3,IF(data!AK249=3,2,IF(data!AK249=4,1,IF(data!AK249=5,2,FALSE)))))</f>
        <v>0</v>
      </c>
      <c r="AA249" t="b">
        <f>IF(data!AL249=1,6,IF(data!AL249=2,5,IF(data!AL249=3,4,IF(data!AL249=5,2,(IF(data!AL249=4,1,FALSE))))))</f>
        <v>0</v>
      </c>
    </row>
    <row r="250" spans="1:27" x14ac:dyDescent="0.15">
      <c r="A250" s="9" t="str">
        <f t="shared" si="35"/>
        <v>FALSE</v>
      </c>
      <c r="B250" s="9">
        <f t="shared" si="36"/>
        <v>7</v>
      </c>
      <c r="C250" s="11">
        <f t="shared" si="37"/>
        <v>0</v>
      </c>
      <c r="D250" s="11">
        <f t="shared" si="38"/>
        <v>0</v>
      </c>
      <c r="E250" s="9">
        <f t="shared" si="39"/>
        <v>7</v>
      </c>
      <c r="F250" s="11">
        <f t="shared" si="40"/>
        <v>0</v>
      </c>
      <c r="G250" s="13">
        <f t="shared" si="41"/>
        <v>0</v>
      </c>
      <c r="H250" s="19" t="str">
        <f t="shared" si="42"/>
        <v>GNDND</v>
      </c>
      <c r="I250" s="15" t="e">
        <f>VLOOKUP(H250,score!$A$1:$B$343,2,FALSE)</f>
        <v>#N/A</v>
      </c>
      <c r="J250" s="2" t="str">
        <f>IF(ISERROR(data!K250/(data!J250*4)),"",data!K250/(data!J250*4))</f>
        <v/>
      </c>
      <c r="K250" s="3">
        <f>IF(data!I250=3,8,0)</f>
        <v>0</v>
      </c>
      <c r="L250" s="7">
        <f t="shared" si="43"/>
        <v>0</v>
      </c>
      <c r="M250">
        <f>(data!M250+(data!N250/60))*data!L250</f>
        <v>0</v>
      </c>
      <c r="N250" t="b">
        <f>IF(data!O250=1,1,IF(data!O250=2,0.7,IF(data!O250=3,0.7,IF(data!O250=4,0.3,IF(data!O250=5,0,FALSE)))))</f>
        <v>0</v>
      </c>
      <c r="O250">
        <f t="shared" si="44"/>
        <v>0</v>
      </c>
      <c r="P250" s="5">
        <f>(data!P250+(data!Q250/60))*data!L250+(data!R250+(data!S250/60))*(7-data!L250)</f>
        <v>0</v>
      </c>
      <c r="Q250">
        <f>data!T250+data!U250/60*7</f>
        <v>0</v>
      </c>
      <c r="R250">
        <f>data!V250+data!W250/60*7</f>
        <v>0</v>
      </c>
      <c r="S250" s="5">
        <f>(data!Y250+data!Z250/60)*data!X250</f>
        <v>0</v>
      </c>
      <c r="T250">
        <f>data!AA250+data!AB250</f>
        <v>0</v>
      </c>
      <c r="U250">
        <f>data!AC250*IF(data!AD250=1,1,0)+data!AE250*IF(data!AF250=1,1,0)</f>
        <v>0</v>
      </c>
      <c r="V250" t="b">
        <f>IF(data!AG250=1,1,IF(data!AG250=2,2,IF(data!AG250=3,3,IF(data!AG250=4,FALSE))))</f>
        <v>0</v>
      </c>
      <c r="W250" t="b">
        <f>IF(data!AH250=1,4,IF(data!AH250=2,5,IF(data!AH250=3,6,IF(data!AH250=4,7,FALSE))))</f>
        <v>0</v>
      </c>
      <c r="X250" t="b">
        <f>IF(data!AI250=1,4,IF(data!AI250=2,3,IF(data!AI250=3,2,IF(data!AI250=4,1,FALSE))))</f>
        <v>0</v>
      </c>
      <c r="Y250" t="b">
        <f>IF(data!AJ250=1,6,IF(data!AJ250=2,5,IF(data!AJ250=3,4,IF(data!AJ250=4,1,FALSE))))</f>
        <v>0</v>
      </c>
      <c r="Z250" t="b">
        <f>IF(data!AK250=1,4,IF(data!AK250=2,3,IF(data!AK250=3,2,IF(data!AK250=4,1,IF(data!AK250=5,2,FALSE)))))</f>
        <v>0</v>
      </c>
      <c r="AA250" t="b">
        <f>IF(data!AL250=1,6,IF(data!AL250=2,5,IF(data!AL250=3,4,IF(data!AL250=5,2,(IF(data!AL250=4,1,FALSE))))))</f>
        <v>0</v>
      </c>
    </row>
    <row r="251" spans="1:27" x14ac:dyDescent="0.15">
      <c r="A251" s="9" t="str">
        <f t="shared" si="35"/>
        <v>FALSE</v>
      </c>
      <c r="B251" s="9">
        <f t="shared" si="36"/>
        <v>7</v>
      </c>
      <c r="C251" s="11">
        <f t="shared" si="37"/>
        <v>0</v>
      </c>
      <c r="D251" s="11">
        <f t="shared" si="38"/>
        <v>0</v>
      </c>
      <c r="E251" s="9">
        <f t="shared" si="39"/>
        <v>7</v>
      </c>
      <c r="F251" s="11">
        <f t="shared" si="40"/>
        <v>0</v>
      </c>
      <c r="G251" s="13">
        <f t="shared" si="41"/>
        <v>0</v>
      </c>
      <c r="H251" s="19" t="str">
        <f t="shared" si="42"/>
        <v>GNDND</v>
      </c>
      <c r="I251" s="15" t="e">
        <f>VLOOKUP(H251,score!$A$1:$B$343,2,FALSE)</f>
        <v>#N/A</v>
      </c>
      <c r="J251" s="2" t="str">
        <f>IF(ISERROR(data!K251/(data!J251*4)),"",data!K251/(data!J251*4))</f>
        <v/>
      </c>
      <c r="K251" s="3">
        <f>IF(data!I251=3,8,0)</f>
        <v>0</v>
      </c>
      <c r="L251" s="7">
        <f t="shared" si="43"/>
        <v>0</v>
      </c>
      <c r="M251">
        <f>(data!M251+(data!N251/60))*data!L251</f>
        <v>0</v>
      </c>
      <c r="N251" t="b">
        <f>IF(data!O251=1,1,IF(data!O251=2,0.7,IF(data!O251=3,0.7,IF(data!O251=4,0.3,IF(data!O251=5,0,FALSE)))))</f>
        <v>0</v>
      </c>
      <c r="O251">
        <f t="shared" si="44"/>
        <v>0</v>
      </c>
      <c r="P251" s="5">
        <f>(data!P251+(data!Q251/60))*data!L251+(data!R251+(data!S251/60))*(7-data!L251)</f>
        <v>0</v>
      </c>
      <c r="Q251">
        <f>data!T251+data!U251/60*7</f>
        <v>0</v>
      </c>
      <c r="R251">
        <f>data!V251+data!W251/60*7</f>
        <v>0</v>
      </c>
      <c r="S251" s="5">
        <f>(data!Y251+data!Z251/60)*data!X251</f>
        <v>0</v>
      </c>
      <c r="T251">
        <f>data!AA251+data!AB251</f>
        <v>0</v>
      </c>
      <c r="U251">
        <f>data!AC251*IF(data!AD251=1,1,0)+data!AE251*IF(data!AF251=1,1,0)</f>
        <v>0</v>
      </c>
      <c r="V251" t="b">
        <f>IF(data!AG251=1,1,IF(data!AG251=2,2,IF(data!AG251=3,3,IF(data!AG251=4,FALSE))))</f>
        <v>0</v>
      </c>
      <c r="W251" t="b">
        <f>IF(data!AH251=1,4,IF(data!AH251=2,5,IF(data!AH251=3,6,IF(data!AH251=4,7,FALSE))))</f>
        <v>0</v>
      </c>
      <c r="X251" t="b">
        <f>IF(data!AI251=1,4,IF(data!AI251=2,3,IF(data!AI251=3,2,IF(data!AI251=4,1,FALSE))))</f>
        <v>0</v>
      </c>
      <c r="Y251" t="b">
        <f>IF(data!AJ251=1,6,IF(data!AJ251=2,5,IF(data!AJ251=3,4,IF(data!AJ251=4,1,FALSE))))</f>
        <v>0</v>
      </c>
      <c r="Z251" t="b">
        <f>IF(data!AK251=1,4,IF(data!AK251=2,3,IF(data!AK251=3,2,IF(data!AK251=4,1,IF(data!AK251=5,2,FALSE)))))</f>
        <v>0</v>
      </c>
      <c r="AA251" t="b">
        <f>IF(data!AL251=1,6,IF(data!AL251=2,5,IF(data!AL251=3,4,IF(data!AL251=5,2,(IF(data!AL251=4,1,FALSE))))))</f>
        <v>0</v>
      </c>
    </row>
    <row r="252" spans="1:27" x14ac:dyDescent="0.15">
      <c r="A252" s="9" t="str">
        <f t="shared" si="35"/>
        <v>FALSE</v>
      </c>
      <c r="B252" s="9">
        <f t="shared" si="36"/>
        <v>7</v>
      </c>
      <c r="C252" s="11">
        <f t="shared" si="37"/>
        <v>0</v>
      </c>
      <c r="D252" s="11">
        <f t="shared" si="38"/>
        <v>0</v>
      </c>
      <c r="E252" s="9">
        <f t="shared" si="39"/>
        <v>7</v>
      </c>
      <c r="F252" s="11">
        <f t="shared" si="40"/>
        <v>0</v>
      </c>
      <c r="G252" s="13">
        <f t="shared" si="41"/>
        <v>0</v>
      </c>
      <c r="H252" s="19" t="str">
        <f t="shared" si="42"/>
        <v>GNDND</v>
      </c>
      <c r="I252" s="15" t="e">
        <f>VLOOKUP(H252,score!$A$1:$B$343,2,FALSE)</f>
        <v>#N/A</v>
      </c>
      <c r="J252" s="2" t="str">
        <f>IF(ISERROR(data!K252/(data!J252*4)),"",data!K252/(data!J252*4))</f>
        <v/>
      </c>
      <c r="K252" s="3">
        <f>IF(data!I252=3,8,0)</f>
        <v>0</v>
      </c>
      <c r="L252" s="7">
        <f t="shared" si="43"/>
        <v>0</v>
      </c>
      <c r="M252">
        <f>(data!M252+(data!N252/60))*data!L252</f>
        <v>0</v>
      </c>
      <c r="N252" t="b">
        <f>IF(data!O252=1,1,IF(data!O252=2,0.7,IF(data!O252=3,0.7,IF(data!O252=4,0.3,IF(data!O252=5,0,FALSE)))))</f>
        <v>0</v>
      </c>
      <c r="O252">
        <f t="shared" si="44"/>
        <v>0</v>
      </c>
      <c r="P252" s="5">
        <f>(data!P252+(data!Q252/60))*data!L252+(data!R252+(data!S252/60))*(7-data!L252)</f>
        <v>0</v>
      </c>
      <c r="Q252">
        <f>data!T252+data!U252/60*7</f>
        <v>0</v>
      </c>
      <c r="R252">
        <f>data!V252+data!W252/60*7</f>
        <v>0</v>
      </c>
      <c r="S252" s="5">
        <f>(data!Y252+data!Z252/60)*data!X252</f>
        <v>0</v>
      </c>
      <c r="T252">
        <f>data!AA252+data!AB252</f>
        <v>0</v>
      </c>
      <c r="U252">
        <f>data!AC252*IF(data!AD252=1,1,0)+data!AE252*IF(data!AF252=1,1,0)</f>
        <v>0</v>
      </c>
      <c r="V252" t="b">
        <f>IF(data!AG252=1,1,IF(data!AG252=2,2,IF(data!AG252=3,3,IF(data!AG252=4,FALSE))))</f>
        <v>0</v>
      </c>
      <c r="W252" t="b">
        <f>IF(data!AH252=1,4,IF(data!AH252=2,5,IF(data!AH252=3,6,IF(data!AH252=4,7,FALSE))))</f>
        <v>0</v>
      </c>
      <c r="X252" t="b">
        <f>IF(data!AI252=1,4,IF(data!AI252=2,3,IF(data!AI252=3,2,IF(data!AI252=4,1,FALSE))))</f>
        <v>0</v>
      </c>
      <c r="Y252" t="b">
        <f>IF(data!AJ252=1,6,IF(data!AJ252=2,5,IF(data!AJ252=3,4,IF(data!AJ252=4,1,FALSE))))</f>
        <v>0</v>
      </c>
      <c r="Z252" t="b">
        <f>IF(data!AK252=1,4,IF(data!AK252=2,3,IF(data!AK252=3,2,IF(data!AK252=4,1,IF(data!AK252=5,2,FALSE)))))</f>
        <v>0</v>
      </c>
      <c r="AA252" t="b">
        <f>IF(data!AL252=1,6,IF(data!AL252=2,5,IF(data!AL252=3,4,IF(data!AL252=5,2,(IF(data!AL252=4,1,FALSE))))))</f>
        <v>0</v>
      </c>
    </row>
    <row r="253" spans="1:27" x14ac:dyDescent="0.15">
      <c r="A253" s="9" t="str">
        <f t="shared" si="35"/>
        <v>FALSE</v>
      </c>
      <c r="B253" s="9">
        <f t="shared" si="36"/>
        <v>7</v>
      </c>
      <c r="C253" s="11">
        <f t="shared" si="37"/>
        <v>0</v>
      </c>
      <c r="D253" s="11">
        <f t="shared" si="38"/>
        <v>0</v>
      </c>
      <c r="E253" s="9">
        <f t="shared" si="39"/>
        <v>7</v>
      </c>
      <c r="F253" s="11">
        <f t="shared" si="40"/>
        <v>0</v>
      </c>
      <c r="G253" s="13">
        <f t="shared" si="41"/>
        <v>0</v>
      </c>
      <c r="H253" s="19" t="str">
        <f t="shared" si="42"/>
        <v>GNDND</v>
      </c>
      <c r="I253" s="15" t="e">
        <f>VLOOKUP(H253,score!$A$1:$B$343,2,FALSE)</f>
        <v>#N/A</v>
      </c>
      <c r="J253" s="2" t="str">
        <f>IF(ISERROR(data!K253/(data!J253*4)),"",data!K253/(data!J253*4))</f>
        <v/>
      </c>
      <c r="K253" s="3">
        <f>IF(data!I253=3,8,0)</f>
        <v>0</v>
      </c>
      <c r="L253" s="7">
        <f t="shared" si="43"/>
        <v>0</v>
      </c>
      <c r="M253">
        <f>(data!M253+(data!N253/60))*data!L253</f>
        <v>0</v>
      </c>
      <c r="N253" t="b">
        <f>IF(data!O253=1,1,IF(data!O253=2,0.7,IF(data!O253=3,0.7,IF(data!O253=4,0.3,IF(data!O253=5,0,FALSE)))))</f>
        <v>0</v>
      </c>
      <c r="O253">
        <f t="shared" si="44"/>
        <v>0</v>
      </c>
      <c r="P253" s="5">
        <f>(data!P253+(data!Q253/60))*data!L253+(data!R253+(data!S253/60))*(7-data!L253)</f>
        <v>0</v>
      </c>
      <c r="Q253">
        <f>data!T253+data!U253/60*7</f>
        <v>0</v>
      </c>
      <c r="R253">
        <f>data!V253+data!W253/60*7</f>
        <v>0</v>
      </c>
      <c r="S253" s="5">
        <f>(data!Y253+data!Z253/60)*data!X253</f>
        <v>0</v>
      </c>
      <c r="T253">
        <f>data!AA253+data!AB253</f>
        <v>0</v>
      </c>
      <c r="U253">
        <f>data!AC253*IF(data!AD253=1,1,0)+data!AE253*IF(data!AF253=1,1,0)</f>
        <v>0</v>
      </c>
      <c r="V253" t="b">
        <f>IF(data!AG253=1,1,IF(data!AG253=2,2,IF(data!AG253=3,3,IF(data!AG253=4,FALSE))))</f>
        <v>0</v>
      </c>
      <c r="W253" t="b">
        <f>IF(data!AH253=1,4,IF(data!AH253=2,5,IF(data!AH253=3,6,IF(data!AH253=4,7,FALSE))))</f>
        <v>0</v>
      </c>
      <c r="X253" t="b">
        <f>IF(data!AI253=1,4,IF(data!AI253=2,3,IF(data!AI253=3,2,IF(data!AI253=4,1,FALSE))))</f>
        <v>0</v>
      </c>
      <c r="Y253" t="b">
        <f>IF(data!AJ253=1,6,IF(data!AJ253=2,5,IF(data!AJ253=3,4,IF(data!AJ253=4,1,FALSE))))</f>
        <v>0</v>
      </c>
      <c r="Z253" t="b">
        <f>IF(data!AK253=1,4,IF(data!AK253=2,3,IF(data!AK253=3,2,IF(data!AK253=4,1,IF(data!AK253=5,2,FALSE)))))</f>
        <v>0</v>
      </c>
      <c r="AA253" t="b">
        <f>IF(data!AL253=1,6,IF(data!AL253=2,5,IF(data!AL253=3,4,IF(data!AL253=5,2,(IF(data!AL253=4,1,FALSE))))))</f>
        <v>0</v>
      </c>
    </row>
    <row r="254" spans="1:27" x14ac:dyDescent="0.15">
      <c r="A254" s="9" t="str">
        <f t="shared" si="35"/>
        <v>FALSE</v>
      </c>
      <c r="B254" s="9">
        <f t="shared" si="36"/>
        <v>7</v>
      </c>
      <c r="C254" s="11">
        <f t="shared" si="37"/>
        <v>0</v>
      </c>
      <c r="D254" s="11">
        <f t="shared" si="38"/>
        <v>0</v>
      </c>
      <c r="E254" s="9">
        <f t="shared" si="39"/>
        <v>7</v>
      </c>
      <c r="F254" s="11">
        <f t="shared" si="40"/>
        <v>0</v>
      </c>
      <c r="G254" s="13">
        <f t="shared" si="41"/>
        <v>0</v>
      </c>
      <c r="H254" s="19" t="str">
        <f t="shared" si="42"/>
        <v>GNDND</v>
      </c>
      <c r="I254" s="15" t="e">
        <f>VLOOKUP(H254,score!$A$1:$B$343,2,FALSE)</f>
        <v>#N/A</v>
      </c>
      <c r="J254" s="2" t="str">
        <f>IF(ISERROR(data!K254/(data!J254*4)),"",data!K254/(data!J254*4))</f>
        <v/>
      </c>
      <c r="K254" s="3">
        <f>IF(data!I254=3,8,0)</f>
        <v>0</v>
      </c>
      <c r="L254" s="7">
        <f t="shared" si="43"/>
        <v>0</v>
      </c>
      <c r="M254">
        <f>(data!M254+(data!N254/60))*data!L254</f>
        <v>0</v>
      </c>
      <c r="N254" t="b">
        <f>IF(data!O254=1,1,IF(data!O254=2,0.7,IF(data!O254=3,0.7,IF(data!O254=4,0.3,IF(data!O254=5,0,FALSE)))))</f>
        <v>0</v>
      </c>
      <c r="O254">
        <f t="shared" si="44"/>
        <v>0</v>
      </c>
      <c r="P254" s="5">
        <f>(data!P254+(data!Q254/60))*data!L254+(data!R254+(data!S254/60))*(7-data!L254)</f>
        <v>0</v>
      </c>
      <c r="Q254">
        <f>data!T254+data!U254/60*7</f>
        <v>0</v>
      </c>
      <c r="R254">
        <f>data!V254+data!W254/60*7</f>
        <v>0</v>
      </c>
      <c r="S254" s="5">
        <f>(data!Y254+data!Z254/60)*data!X254</f>
        <v>0</v>
      </c>
      <c r="T254">
        <f>data!AA254+data!AB254</f>
        <v>0</v>
      </c>
      <c r="U254">
        <f>data!AC254*IF(data!AD254=1,1,0)+data!AE254*IF(data!AF254=1,1,0)</f>
        <v>0</v>
      </c>
      <c r="V254" t="b">
        <f>IF(data!AG254=1,1,IF(data!AG254=2,2,IF(data!AG254=3,3,IF(data!AG254=4,FALSE))))</f>
        <v>0</v>
      </c>
      <c r="W254" t="b">
        <f>IF(data!AH254=1,4,IF(data!AH254=2,5,IF(data!AH254=3,6,IF(data!AH254=4,7,FALSE))))</f>
        <v>0</v>
      </c>
      <c r="X254" t="b">
        <f>IF(data!AI254=1,4,IF(data!AI254=2,3,IF(data!AI254=3,2,IF(data!AI254=4,1,FALSE))))</f>
        <v>0</v>
      </c>
      <c r="Y254" t="b">
        <f>IF(data!AJ254=1,6,IF(data!AJ254=2,5,IF(data!AJ254=3,4,IF(data!AJ254=4,1,FALSE))))</f>
        <v>0</v>
      </c>
      <c r="Z254" t="b">
        <f>IF(data!AK254=1,4,IF(data!AK254=2,3,IF(data!AK254=3,2,IF(data!AK254=4,1,IF(data!AK254=5,2,FALSE)))))</f>
        <v>0</v>
      </c>
      <c r="AA254" t="b">
        <f>IF(data!AL254=1,6,IF(data!AL254=2,5,IF(data!AL254=3,4,IF(data!AL254=5,2,(IF(data!AL254=4,1,FALSE))))))</f>
        <v>0</v>
      </c>
    </row>
    <row r="255" spans="1:27" x14ac:dyDescent="0.15">
      <c r="A255" s="9" t="str">
        <f t="shared" si="35"/>
        <v>FALSE</v>
      </c>
      <c r="B255" s="9">
        <f t="shared" si="36"/>
        <v>7</v>
      </c>
      <c r="C255" s="11">
        <f t="shared" si="37"/>
        <v>0</v>
      </c>
      <c r="D255" s="11">
        <f t="shared" si="38"/>
        <v>0</v>
      </c>
      <c r="E255" s="9">
        <f t="shared" si="39"/>
        <v>7</v>
      </c>
      <c r="F255" s="11">
        <f t="shared" si="40"/>
        <v>0</v>
      </c>
      <c r="G255" s="13">
        <f t="shared" si="41"/>
        <v>0</v>
      </c>
      <c r="H255" s="19" t="str">
        <f t="shared" si="42"/>
        <v>GNDND</v>
      </c>
      <c r="I255" s="15" t="e">
        <f>VLOOKUP(H255,score!$A$1:$B$343,2,FALSE)</f>
        <v>#N/A</v>
      </c>
      <c r="J255" s="2" t="str">
        <f>IF(ISERROR(data!K255/(data!J255*4)),"",data!K255/(data!J255*4))</f>
        <v/>
      </c>
      <c r="K255" s="3">
        <f>IF(data!I255=3,8,0)</f>
        <v>0</v>
      </c>
      <c r="L255" s="7">
        <f t="shared" si="43"/>
        <v>0</v>
      </c>
      <c r="M255">
        <f>(data!M255+(data!N255/60))*data!L255</f>
        <v>0</v>
      </c>
      <c r="N255" t="b">
        <f>IF(data!O255=1,1,IF(data!O255=2,0.7,IF(data!O255=3,0.7,IF(data!O255=4,0.3,IF(data!O255=5,0,FALSE)))))</f>
        <v>0</v>
      </c>
      <c r="O255">
        <f t="shared" si="44"/>
        <v>0</v>
      </c>
      <c r="P255" s="5">
        <f>(data!P255+(data!Q255/60))*data!L255+(data!R255+(data!S255/60))*(7-data!L255)</f>
        <v>0</v>
      </c>
      <c r="Q255">
        <f>data!T255+data!U255/60*7</f>
        <v>0</v>
      </c>
      <c r="R255">
        <f>data!V255+data!W255/60*7</f>
        <v>0</v>
      </c>
      <c r="S255" s="5">
        <f>(data!Y255+data!Z255/60)*data!X255</f>
        <v>0</v>
      </c>
      <c r="T255">
        <f>data!AA255+data!AB255</f>
        <v>0</v>
      </c>
      <c r="U255">
        <f>data!AC255*IF(data!AD255=1,1,0)+data!AE255*IF(data!AF255=1,1,0)</f>
        <v>0</v>
      </c>
      <c r="V255" t="b">
        <f>IF(data!AG255=1,1,IF(data!AG255=2,2,IF(data!AG255=3,3,IF(data!AG255=4,FALSE))))</f>
        <v>0</v>
      </c>
      <c r="W255" t="b">
        <f>IF(data!AH255=1,4,IF(data!AH255=2,5,IF(data!AH255=3,6,IF(data!AH255=4,7,FALSE))))</f>
        <v>0</v>
      </c>
      <c r="X255" t="b">
        <f>IF(data!AI255=1,4,IF(data!AI255=2,3,IF(data!AI255=3,2,IF(data!AI255=4,1,FALSE))))</f>
        <v>0</v>
      </c>
      <c r="Y255" t="b">
        <f>IF(data!AJ255=1,6,IF(data!AJ255=2,5,IF(data!AJ255=3,4,IF(data!AJ255=4,1,FALSE))))</f>
        <v>0</v>
      </c>
      <c r="Z255" t="b">
        <f>IF(data!AK255=1,4,IF(data!AK255=2,3,IF(data!AK255=3,2,IF(data!AK255=4,1,IF(data!AK255=5,2,FALSE)))))</f>
        <v>0</v>
      </c>
      <c r="AA255" t="b">
        <f>IF(data!AL255=1,6,IF(data!AL255=2,5,IF(data!AL255=3,4,IF(data!AL255=5,2,(IF(data!AL255=4,1,FALSE))))))</f>
        <v>0</v>
      </c>
    </row>
    <row r="256" spans="1:27" x14ac:dyDescent="0.15">
      <c r="A256" s="9" t="str">
        <f t="shared" si="35"/>
        <v>FALSE</v>
      </c>
      <c r="B256" s="9">
        <f t="shared" si="36"/>
        <v>7</v>
      </c>
      <c r="C256" s="11">
        <f t="shared" si="37"/>
        <v>0</v>
      </c>
      <c r="D256" s="11">
        <f t="shared" si="38"/>
        <v>0</v>
      </c>
      <c r="E256" s="9">
        <f t="shared" si="39"/>
        <v>7</v>
      </c>
      <c r="F256" s="11">
        <f t="shared" si="40"/>
        <v>0</v>
      </c>
      <c r="G256" s="13">
        <f t="shared" si="41"/>
        <v>0</v>
      </c>
      <c r="H256" s="19" t="str">
        <f t="shared" si="42"/>
        <v>GNDND</v>
      </c>
      <c r="I256" s="15" t="e">
        <f>VLOOKUP(H256,score!$A$1:$B$343,2,FALSE)</f>
        <v>#N/A</v>
      </c>
      <c r="J256" s="2" t="str">
        <f>IF(ISERROR(data!K256/(data!J256*4)),"",data!K256/(data!J256*4))</f>
        <v/>
      </c>
      <c r="K256" s="3">
        <f>IF(data!I256=3,8,0)</f>
        <v>0</v>
      </c>
      <c r="L256" s="7">
        <f t="shared" si="43"/>
        <v>0</v>
      </c>
      <c r="M256">
        <f>(data!M256+(data!N256/60))*data!L256</f>
        <v>0</v>
      </c>
      <c r="N256" t="b">
        <f>IF(data!O256=1,1,IF(data!O256=2,0.7,IF(data!O256=3,0.7,IF(data!O256=4,0.3,IF(data!O256=5,0,FALSE)))))</f>
        <v>0</v>
      </c>
      <c r="O256">
        <f t="shared" si="44"/>
        <v>0</v>
      </c>
      <c r="P256" s="5">
        <f>(data!P256+(data!Q256/60))*data!L256+(data!R256+(data!S256/60))*(7-data!L256)</f>
        <v>0</v>
      </c>
      <c r="Q256">
        <f>data!T256+data!U256/60*7</f>
        <v>0</v>
      </c>
      <c r="R256">
        <f>data!V256+data!W256/60*7</f>
        <v>0</v>
      </c>
      <c r="S256" s="5">
        <f>(data!Y256+data!Z256/60)*data!X256</f>
        <v>0</v>
      </c>
      <c r="T256">
        <f>data!AA256+data!AB256</f>
        <v>0</v>
      </c>
      <c r="U256">
        <f>data!AC256*IF(data!AD256=1,1,0)+data!AE256*IF(data!AF256=1,1,0)</f>
        <v>0</v>
      </c>
      <c r="V256" t="b">
        <f>IF(data!AG256=1,1,IF(data!AG256=2,2,IF(data!AG256=3,3,IF(data!AG256=4,FALSE))))</f>
        <v>0</v>
      </c>
      <c r="W256" t="b">
        <f>IF(data!AH256=1,4,IF(data!AH256=2,5,IF(data!AH256=3,6,IF(data!AH256=4,7,FALSE))))</f>
        <v>0</v>
      </c>
      <c r="X256" t="b">
        <f>IF(data!AI256=1,4,IF(data!AI256=2,3,IF(data!AI256=3,2,IF(data!AI256=4,1,FALSE))))</f>
        <v>0</v>
      </c>
      <c r="Y256" t="b">
        <f>IF(data!AJ256=1,6,IF(data!AJ256=2,5,IF(data!AJ256=3,4,IF(data!AJ256=4,1,FALSE))))</f>
        <v>0</v>
      </c>
      <c r="Z256" t="b">
        <f>IF(data!AK256=1,4,IF(data!AK256=2,3,IF(data!AK256=3,2,IF(data!AK256=4,1,IF(data!AK256=5,2,FALSE)))))</f>
        <v>0</v>
      </c>
      <c r="AA256" t="b">
        <f>IF(data!AL256=1,6,IF(data!AL256=2,5,IF(data!AL256=3,4,IF(data!AL256=5,2,(IF(data!AL256=4,1,FALSE))))))</f>
        <v>0</v>
      </c>
    </row>
    <row r="257" spans="1:27" x14ac:dyDescent="0.15">
      <c r="A257" s="9" t="str">
        <f t="shared" si="35"/>
        <v>FALSE</v>
      </c>
      <c r="B257" s="9">
        <f t="shared" si="36"/>
        <v>7</v>
      </c>
      <c r="C257" s="11">
        <f t="shared" si="37"/>
        <v>0</v>
      </c>
      <c r="D257" s="11">
        <f t="shared" si="38"/>
        <v>0</v>
      </c>
      <c r="E257" s="9">
        <f t="shared" si="39"/>
        <v>7</v>
      </c>
      <c r="F257" s="11">
        <f t="shared" si="40"/>
        <v>0</v>
      </c>
      <c r="G257" s="13">
        <f t="shared" si="41"/>
        <v>0</v>
      </c>
      <c r="H257" s="19" t="str">
        <f t="shared" si="42"/>
        <v>GNDND</v>
      </c>
      <c r="I257" s="15" t="e">
        <f>VLOOKUP(H257,score!$A$1:$B$343,2,FALSE)</f>
        <v>#N/A</v>
      </c>
      <c r="J257" s="2" t="str">
        <f>IF(ISERROR(data!K257/(data!J257*4)),"",data!K257/(data!J257*4))</f>
        <v/>
      </c>
      <c r="K257" s="3">
        <f>IF(data!I257=3,8,0)</f>
        <v>0</v>
      </c>
      <c r="L257" s="7">
        <f t="shared" si="43"/>
        <v>0</v>
      </c>
      <c r="M257">
        <f>(data!M257+(data!N257/60))*data!L257</f>
        <v>0</v>
      </c>
      <c r="N257" t="b">
        <f>IF(data!O257=1,1,IF(data!O257=2,0.7,IF(data!O257=3,0.7,IF(data!O257=4,0.3,IF(data!O257=5,0,FALSE)))))</f>
        <v>0</v>
      </c>
      <c r="O257">
        <f t="shared" si="44"/>
        <v>0</v>
      </c>
      <c r="P257" s="5">
        <f>(data!P257+(data!Q257/60))*data!L257+(data!R257+(data!S257/60))*(7-data!L257)</f>
        <v>0</v>
      </c>
      <c r="Q257">
        <f>data!T257+data!U257/60*7</f>
        <v>0</v>
      </c>
      <c r="R257">
        <f>data!V257+data!W257/60*7</f>
        <v>0</v>
      </c>
      <c r="S257" s="5">
        <f>(data!Y257+data!Z257/60)*data!X257</f>
        <v>0</v>
      </c>
      <c r="T257">
        <f>data!AA257+data!AB257</f>
        <v>0</v>
      </c>
      <c r="U257">
        <f>data!AC257*IF(data!AD257=1,1,0)+data!AE257*IF(data!AF257=1,1,0)</f>
        <v>0</v>
      </c>
      <c r="V257" t="b">
        <f>IF(data!AG257=1,1,IF(data!AG257=2,2,IF(data!AG257=3,3,IF(data!AG257=4,FALSE))))</f>
        <v>0</v>
      </c>
      <c r="W257" t="b">
        <f>IF(data!AH257=1,4,IF(data!AH257=2,5,IF(data!AH257=3,6,IF(data!AH257=4,7,FALSE))))</f>
        <v>0</v>
      </c>
      <c r="X257" t="b">
        <f>IF(data!AI257=1,4,IF(data!AI257=2,3,IF(data!AI257=3,2,IF(data!AI257=4,1,FALSE))))</f>
        <v>0</v>
      </c>
      <c r="Y257" t="b">
        <f>IF(data!AJ257=1,6,IF(data!AJ257=2,5,IF(data!AJ257=3,4,IF(data!AJ257=4,1,FALSE))))</f>
        <v>0</v>
      </c>
      <c r="Z257" t="b">
        <f>IF(data!AK257=1,4,IF(data!AK257=2,3,IF(data!AK257=3,2,IF(data!AK257=4,1,IF(data!AK257=5,2,FALSE)))))</f>
        <v>0</v>
      </c>
      <c r="AA257" t="b">
        <f>IF(data!AL257=1,6,IF(data!AL257=2,5,IF(data!AL257=3,4,IF(data!AL257=5,2,(IF(data!AL257=4,1,FALSE))))))</f>
        <v>0</v>
      </c>
    </row>
    <row r="258" spans="1:27" x14ac:dyDescent="0.15">
      <c r="A258" s="9" t="str">
        <f t="shared" si="35"/>
        <v>FALSE</v>
      </c>
      <c r="B258" s="9">
        <f t="shared" si="36"/>
        <v>7</v>
      </c>
      <c r="C258" s="11">
        <f t="shared" si="37"/>
        <v>0</v>
      </c>
      <c r="D258" s="11">
        <f t="shared" si="38"/>
        <v>0</v>
      </c>
      <c r="E258" s="9">
        <f t="shared" si="39"/>
        <v>7</v>
      </c>
      <c r="F258" s="11">
        <f t="shared" si="40"/>
        <v>0</v>
      </c>
      <c r="G258" s="13">
        <f t="shared" si="41"/>
        <v>0</v>
      </c>
      <c r="H258" s="19" t="str">
        <f t="shared" si="42"/>
        <v>GNDND</v>
      </c>
      <c r="I258" s="15" t="e">
        <f>VLOOKUP(H258,score!$A$1:$B$343,2,FALSE)</f>
        <v>#N/A</v>
      </c>
      <c r="J258" s="2" t="str">
        <f>IF(ISERROR(data!K258/(data!J258*4)),"",data!K258/(data!J258*4))</f>
        <v/>
      </c>
      <c r="K258" s="3">
        <f>IF(data!I258=3,8,0)</f>
        <v>0</v>
      </c>
      <c r="L258" s="7">
        <f t="shared" si="43"/>
        <v>0</v>
      </c>
      <c r="M258">
        <f>(data!M258+(data!N258/60))*data!L258</f>
        <v>0</v>
      </c>
      <c r="N258" t="b">
        <f>IF(data!O258=1,1,IF(data!O258=2,0.7,IF(data!O258=3,0.7,IF(data!O258=4,0.3,IF(data!O258=5,0,FALSE)))))</f>
        <v>0</v>
      </c>
      <c r="O258">
        <f t="shared" si="44"/>
        <v>0</v>
      </c>
      <c r="P258" s="5">
        <f>(data!P258+(data!Q258/60))*data!L258+(data!R258+(data!S258/60))*(7-data!L258)</f>
        <v>0</v>
      </c>
      <c r="Q258">
        <f>data!T258+data!U258/60*7</f>
        <v>0</v>
      </c>
      <c r="R258">
        <f>data!V258+data!W258/60*7</f>
        <v>0</v>
      </c>
      <c r="S258" s="5">
        <f>(data!Y258+data!Z258/60)*data!X258</f>
        <v>0</v>
      </c>
      <c r="T258">
        <f>data!AA258+data!AB258</f>
        <v>0</v>
      </c>
      <c r="U258">
        <f>data!AC258*IF(data!AD258=1,1,0)+data!AE258*IF(data!AF258=1,1,0)</f>
        <v>0</v>
      </c>
      <c r="V258" t="b">
        <f>IF(data!AG258=1,1,IF(data!AG258=2,2,IF(data!AG258=3,3,IF(data!AG258=4,FALSE))))</f>
        <v>0</v>
      </c>
      <c r="W258" t="b">
        <f>IF(data!AH258=1,4,IF(data!AH258=2,5,IF(data!AH258=3,6,IF(data!AH258=4,7,FALSE))))</f>
        <v>0</v>
      </c>
      <c r="X258" t="b">
        <f>IF(data!AI258=1,4,IF(data!AI258=2,3,IF(data!AI258=3,2,IF(data!AI258=4,1,FALSE))))</f>
        <v>0</v>
      </c>
      <c r="Y258" t="b">
        <f>IF(data!AJ258=1,6,IF(data!AJ258=2,5,IF(data!AJ258=3,4,IF(data!AJ258=4,1,FALSE))))</f>
        <v>0</v>
      </c>
      <c r="Z258" t="b">
        <f>IF(data!AK258=1,4,IF(data!AK258=2,3,IF(data!AK258=3,2,IF(data!AK258=4,1,IF(data!AK258=5,2,FALSE)))))</f>
        <v>0</v>
      </c>
      <c r="AA258" t="b">
        <f>IF(data!AL258=1,6,IF(data!AL258=2,5,IF(data!AL258=3,4,IF(data!AL258=5,2,(IF(data!AL258=4,1,FALSE))))))</f>
        <v>0</v>
      </c>
    </row>
    <row r="259" spans="1:27" x14ac:dyDescent="0.15">
      <c r="A259" s="9" t="str">
        <f t="shared" si="35"/>
        <v>FALSE</v>
      </c>
      <c r="B259" s="9">
        <f t="shared" si="36"/>
        <v>7</v>
      </c>
      <c r="C259" s="11">
        <f t="shared" si="37"/>
        <v>0</v>
      </c>
      <c r="D259" s="11">
        <f t="shared" si="38"/>
        <v>0</v>
      </c>
      <c r="E259" s="9">
        <f t="shared" si="39"/>
        <v>7</v>
      </c>
      <c r="F259" s="11">
        <f t="shared" si="40"/>
        <v>0</v>
      </c>
      <c r="G259" s="13">
        <f t="shared" si="41"/>
        <v>0</v>
      </c>
      <c r="H259" s="19" t="str">
        <f t="shared" si="42"/>
        <v>GNDND</v>
      </c>
      <c r="I259" s="15" t="e">
        <f>VLOOKUP(H259,score!$A$1:$B$343,2,FALSE)</f>
        <v>#N/A</v>
      </c>
      <c r="J259" s="2" t="str">
        <f>IF(ISERROR(data!K259/(data!J259*4)),"",data!K259/(data!J259*4))</f>
        <v/>
      </c>
      <c r="K259" s="3">
        <f>IF(data!I259=3,8,0)</f>
        <v>0</v>
      </c>
      <c r="L259" s="7">
        <f t="shared" si="43"/>
        <v>0</v>
      </c>
      <c r="M259">
        <f>(data!M259+(data!N259/60))*data!L259</f>
        <v>0</v>
      </c>
      <c r="N259" t="b">
        <f>IF(data!O259=1,1,IF(data!O259=2,0.7,IF(data!O259=3,0.7,IF(data!O259=4,0.3,IF(data!O259=5,0,FALSE)))))</f>
        <v>0</v>
      </c>
      <c r="O259">
        <f t="shared" si="44"/>
        <v>0</v>
      </c>
      <c r="P259" s="5">
        <f>(data!P259+(data!Q259/60))*data!L259+(data!R259+(data!S259/60))*(7-data!L259)</f>
        <v>0</v>
      </c>
      <c r="Q259">
        <f>data!T259+data!U259/60*7</f>
        <v>0</v>
      </c>
      <c r="R259">
        <f>data!V259+data!W259/60*7</f>
        <v>0</v>
      </c>
      <c r="S259" s="5">
        <f>(data!Y259+data!Z259/60)*data!X259</f>
        <v>0</v>
      </c>
      <c r="T259">
        <f>data!AA259+data!AB259</f>
        <v>0</v>
      </c>
      <c r="U259">
        <f>data!AC259*IF(data!AD259=1,1,0)+data!AE259*IF(data!AF259=1,1,0)</f>
        <v>0</v>
      </c>
      <c r="V259" t="b">
        <f>IF(data!AG259=1,1,IF(data!AG259=2,2,IF(data!AG259=3,3,IF(data!AG259=4,FALSE))))</f>
        <v>0</v>
      </c>
      <c r="W259" t="b">
        <f>IF(data!AH259=1,4,IF(data!AH259=2,5,IF(data!AH259=3,6,IF(data!AH259=4,7,FALSE))))</f>
        <v>0</v>
      </c>
      <c r="X259" t="b">
        <f>IF(data!AI259=1,4,IF(data!AI259=2,3,IF(data!AI259=3,2,IF(data!AI259=4,1,FALSE))))</f>
        <v>0</v>
      </c>
      <c r="Y259" t="b">
        <f>IF(data!AJ259=1,6,IF(data!AJ259=2,5,IF(data!AJ259=3,4,IF(data!AJ259=4,1,FALSE))))</f>
        <v>0</v>
      </c>
      <c r="Z259" t="b">
        <f>IF(data!AK259=1,4,IF(data!AK259=2,3,IF(data!AK259=3,2,IF(data!AK259=4,1,IF(data!AK259=5,2,FALSE)))))</f>
        <v>0</v>
      </c>
      <c r="AA259" t="b">
        <f>IF(data!AL259=1,6,IF(data!AL259=2,5,IF(data!AL259=3,4,IF(data!AL259=5,2,(IF(data!AL259=4,1,FALSE))))))</f>
        <v>0</v>
      </c>
    </row>
    <row r="260" spans="1:27" x14ac:dyDescent="0.15">
      <c r="A260" s="9" t="str">
        <f t="shared" ref="A260:A323" si="45">IF(K260=8,8,IF(K260=9,"ND",(IF(J260=0,"ND",IF(J260&lt;0.05,1,IF(J260&lt;0.1,2,IF(J260&lt;0.2,3,IF(J260&lt;0.4,4,IF(J260&lt;0.6,5,IF(J260&lt;1,6,IF(J260=1,7,"FALSE")))))))))))</f>
        <v>FALSE</v>
      </c>
      <c r="B260" s="9">
        <f t="shared" ref="B260:B323" si="46">IF(L260&gt;=50,1,IF(L260&gt;=40,2,IF(L260&gt;=30,3,IF(L260&gt;=15,4,IF(L260&gt;=5,5,IF(L260&gt;0,6,IF(L260=0,7,FALSE)))))))</f>
        <v>7</v>
      </c>
      <c r="C260" s="11">
        <f t="shared" ref="C260:C323" si="47">MIN(V260,W260)</f>
        <v>0</v>
      </c>
      <c r="D260" s="11">
        <f t="shared" ref="D260:D323" si="48">MAX(X260,Y260)</f>
        <v>0</v>
      </c>
      <c r="E260" s="9">
        <f t="shared" ref="E260:E323" si="49">MIN(A260:B260)</f>
        <v>7</v>
      </c>
      <c r="F260" s="11">
        <f t="shared" ref="F260:F323" si="50">MAX(C260,D260)</f>
        <v>0</v>
      </c>
      <c r="G260" s="13">
        <f t="shared" ref="G260:G323" si="51">MIN(Z260,AA260)</f>
        <v>0</v>
      </c>
      <c r="H260" s="19" t="str">
        <f t="shared" ref="H260:H323" si="52">IF(E260=1,"A",IF(E260=2,"B",IF(E260=3,"C",IF(E260=4,"D",IF(E260=5,"E",IF(E260=6,"F",IF(E260=7,"G","ND")))))))&amp;IF(F260=1,"A",IF(F260=2,"B",IF(F260=3,"C",IF(F260=4,"D",IF(F260=5,"E",IF(F260=6,"F",IF(F260=7,"G","ND")))))))&amp;IF(G260=1,"A",IF(G260=2,"B",IF(G260=3,"C",IF(G260=4,"D",IF(G260=5,"E",IF(G260=6,"F",IF(G260=7,"G","ND")))))))</f>
        <v>GNDND</v>
      </c>
      <c r="I260" s="15" t="e">
        <f>VLOOKUP(H260,score!$A$1:$B$343,2,FALSE)</f>
        <v>#N/A</v>
      </c>
      <c r="J260" s="2" t="str">
        <f>IF(ISERROR(data!K260/(data!J260*4)),"",data!K260/(data!J260*4))</f>
        <v/>
      </c>
      <c r="K260" s="3">
        <f>IF(data!I260=3,8,0)</f>
        <v>0</v>
      </c>
      <c r="L260" s="7">
        <f t="shared" ref="L260:L323" si="53">O260+P260+Q260+R260+S260+(T260*0.3)+U260</f>
        <v>0</v>
      </c>
      <c r="M260">
        <f>(data!M260+(data!N260/60))*data!L260</f>
        <v>0</v>
      </c>
      <c r="N260" t="b">
        <f>IF(data!O260=1,1,IF(data!O260=2,0.7,IF(data!O260=3,0.7,IF(data!O260=4,0.3,IF(data!O260=5,0,FALSE)))))</f>
        <v>0</v>
      </c>
      <c r="O260">
        <f t="shared" ref="O260:O323" si="54">M260*N260</f>
        <v>0</v>
      </c>
      <c r="P260" s="5">
        <f>(data!P260+(data!Q260/60))*data!L260+(data!R260+(data!S260/60))*(7-data!L260)</f>
        <v>0</v>
      </c>
      <c r="Q260">
        <f>data!T260+data!U260/60*7</f>
        <v>0</v>
      </c>
      <c r="R260">
        <f>data!V260+data!W260/60*7</f>
        <v>0</v>
      </c>
      <c r="S260" s="5">
        <f>(data!Y260+data!Z260/60)*data!X260</f>
        <v>0</v>
      </c>
      <c r="T260">
        <f>data!AA260+data!AB260</f>
        <v>0</v>
      </c>
      <c r="U260">
        <f>data!AC260*IF(data!AD260=1,1,0)+data!AE260*IF(data!AF260=1,1,0)</f>
        <v>0</v>
      </c>
      <c r="V260" t="b">
        <f>IF(data!AG260=1,1,IF(data!AG260=2,2,IF(data!AG260=3,3,IF(data!AG260=4,FALSE))))</f>
        <v>0</v>
      </c>
      <c r="W260" t="b">
        <f>IF(data!AH260=1,4,IF(data!AH260=2,5,IF(data!AH260=3,6,IF(data!AH260=4,7,FALSE))))</f>
        <v>0</v>
      </c>
      <c r="X260" t="b">
        <f>IF(data!AI260=1,4,IF(data!AI260=2,3,IF(data!AI260=3,2,IF(data!AI260=4,1,FALSE))))</f>
        <v>0</v>
      </c>
      <c r="Y260" t="b">
        <f>IF(data!AJ260=1,6,IF(data!AJ260=2,5,IF(data!AJ260=3,4,IF(data!AJ260=4,1,FALSE))))</f>
        <v>0</v>
      </c>
      <c r="Z260" t="b">
        <f>IF(data!AK260=1,4,IF(data!AK260=2,3,IF(data!AK260=3,2,IF(data!AK260=4,1,IF(data!AK260=5,2,FALSE)))))</f>
        <v>0</v>
      </c>
      <c r="AA260" t="b">
        <f>IF(data!AL260=1,6,IF(data!AL260=2,5,IF(data!AL260=3,4,IF(data!AL260=5,2,(IF(data!AL260=4,1,FALSE))))))</f>
        <v>0</v>
      </c>
    </row>
    <row r="261" spans="1:27" x14ac:dyDescent="0.15">
      <c r="A261" s="9" t="str">
        <f t="shared" si="45"/>
        <v>FALSE</v>
      </c>
      <c r="B261" s="9">
        <f t="shared" si="46"/>
        <v>7</v>
      </c>
      <c r="C261" s="11">
        <f t="shared" si="47"/>
        <v>0</v>
      </c>
      <c r="D261" s="11">
        <f t="shared" si="48"/>
        <v>0</v>
      </c>
      <c r="E261" s="9">
        <f t="shared" si="49"/>
        <v>7</v>
      </c>
      <c r="F261" s="11">
        <f t="shared" si="50"/>
        <v>0</v>
      </c>
      <c r="G261" s="13">
        <f t="shared" si="51"/>
        <v>0</v>
      </c>
      <c r="H261" s="19" t="str">
        <f t="shared" si="52"/>
        <v>GNDND</v>
      </c>
      <c r="I261" s="15" t="e">
        <f>VLOOKUP(H261,score!$A$1:$B$343,2,FALSE)</f>
        <v>#N/A</v>
      </c>
      <c r="J261" s="2" t="str">
        <f>IF(ISERROR(data!K261/(data!J261*4)),"",data!K261/(data!J261*4))</f>
        <v/>
      </c>
      <c r="K261" s="3">
        <f>IF(data!I261=3,8,0)</f>
        <v>0</v>
      </c>
      <c r="L261" s="7">
        <f t="shared" si="53"/>
        <v>0</v>
      </c>
      <c r="M261">
        <f>(data!M261+(data!N261/60))*data!L261</f>
        <v>0</v>
      </c>
      <c r="N261" t="b">
        <f>IF(data!O261=1,1,IF(data!O261=2,0.7,IF(data!O261=3,0.7,IF(data!O261=4,0.3,IF(data!O261=5,0,FALSE)))))</f>
        <v>0</v>
      </c>
      <c r="O261">
        <f t="shared" si="54"/>
        <v>0</v>
      </c>
      <c r="P261" s="5">
        <f>(data!P261+(data!Q261/60))*data!L261+(data!R261+(data!S261/60))*(7-data!L261)</f>
        <v>0</v>
      </c>
      <c r="Q261">
        <f>data!T261+data!U261/60*7</f>
        <v>0</v>
      </c>
      <c r="R261">
        <f>data!V261+data!W261/60*7</f>
        <v>0</v>
      </c>
      <c r="S261" s="5">
        <f>(data!Y261+data!Z261/60)*data!X261</f>
        <v>0</v>
      </c>
      <c r="T261">
        <f>data!AA261+data!AB261</f>
        <v>0</v>
      </c>
      <c r="U261">
        <f>data!AC261*IF(data!AD261=1,1,0)+data!AE261*IF(data!AF261=1,1,0)</f>
        <v>0</v>
      </c>
      <c r="V261" t="b">
        <f>IF(data!AG261=1,1,IF(data!AG261=2,2,IF(data!AG261=3,3,IF(data!AG261=4,FALSE))))</f>
        <v>0</v>
      </c>
      <c r="W261" t="b">
        <f>IF(data!AH261=1,4,IF(data!AH261=2,5,IF(data!AH261=3,6,IF(data!AH261=4,7,FALSE))))</f>
        <v>0</v>
      </c>
      <c r="X261" t="b">
        <f>IF(data!AI261=1,4,IF(data!AI261=2,3,IF(data!AI261=3,2,IF(data!AI261=4,1,FALSE))))</f>
        <v>0</v>
      </c>
      <c r="Y261" t="b">
        <f>IF(data!AJ261=1,6,IF(data!AJ261=2,5,IF(data!AJ261=3,4,IF(data!AJ261=4,1,FALSE))))</f>
        <v>0</v>
      </c>
      <c r="Z261" t="b">
        <f>IF(data!AK261=1,4,IF(data!AK261=2,3,IF(data!AK261=3,2,IF(data!AK261=4,1,IF(data!AK261=5,2,FALSE)))))</f>
        <v>0</v>
      </c>
      <c r="AA261" t="b">
        <f>IF(data!AL261=1,6,IF(data!AL261=2,5,IF(data!AL261=3,4,IF(data!AL261=5,2,(IF(data!AL261=4,1,FALSE))))))</f>
        <v>0</v>
      </c>
    </row>
    <row r="262" spans="1:27" x14ac:dyDescent="0.15">
      <c r="A262" s="9" t="str">
        <f t="shared" si="45"/>
        <v>FALSE</v>
      </c>
      <c r="B262" s="9">
        <f t="shared" si="46"/>
        <v>7</v>
      </c>
      <c r="C262" s="11">
        <f t="shared" si="47"/>
        <v>0</v>
      </c>
      <c r="D262" s="11">
        <f t="shared" si="48"/>
        <v>0</v>
      </c>
      <c r="E262" s="9">
        <f t="shared" si="49"/>
        <v>7</v>
      </c>
      <c r="F262" s="11">
        <f t="shared" si="50"/>
        <v>0</v>
      </c>
      <c r="G262" s="13">
        <f t="shared" si="51"/>
        <v>0</v>
      </c>
      <c r="H262" s="19" t="str">
        <f t="shared" si="52"/>
        <v>GNDND</v>
      </c>
      <c r="I262" s="15" t="e">
        <f>VLOOKUP(H262,score!$A$1:$B$343,2,FALSE)</f>
        <v>#N/A</v>
      </c>
      <c r="J262" s="2" t="str">
        <f>IF(ISERROR(data!K262/(data!J262*4)),"",data!K262/(data!J262*4))</f>
        <v/>
      </c>
      <c r="K262" s="3">
        <f>IF(data!I262=3,8,0)</f>
        <v>0</v>
      </c>
      <c r="L262" s="7">
        <f t="shared" si="53"/>
        <v>0</v>
      </c>
      <c r="M262">
        <f>(data!M262+(data!N262/60))*data!L262</f>
        <v>0</v>
      </c>
      <c r="N262" t="b">
        <f>IF(data!O262=1,1,IF(data!O262=2,0.7,IF(data!O262=3,0.7,IF(data!O262=4,0.3,IF(data!O262=5,0,FALSE)))))</f>
        <v>0</v>
      </c>
      <c r="O262">
        <f t="shared" si="54"/>
        <v>0</v>
      </c>
      <c r="P262" s="5">
        <f>(data!P262+(data!Q262/60))*data!L262+(data!R262+(data!S262/60))*(7-data!L262)</f>
        <v>0</v>
      </c>
      <c r="Q262">
        <f>data!T262+data!U262/60*7</f>
        <v>0</v>
      </c>
      <c r="R262">
        <f>data!V262+data!W262/60*7</f>
        <v>0</v>
      </c>
      <c r="S262" s="5">
        <f>(data!Y262+data!Z262/60)*data!X262</f>
        <v>0</v>
      </c>
      <c r="T262">
        <f>data!AA262+data!AB262</f>
        <v>0</v>
      </c>
      <c r="U262">
        <f>data!AC262*IF(data!AD262=1,1,0)+data!AE262*IF(data!AF262=1,1,0)</f>
        <v>0</v>
      </c>
      <c r="V262" t="b">
        <f>IF(data!AG262=1,1,IF(data!AG262=2,2,IF(data!AG262=3,3,IF(data!AG262=4,FALSE))))</f>
        <v>0</v>
      </c>
      <c r="W262" t="b">
        <f>IF(data!AH262=1,4,IF(data!AH262=2,5,IF(data!AH262=3,6,IF(data!AH262=4,7,FALSE))))</f>
        <v>0</v>
      </c>
      <c r="X262" t="b">
        <f>IF(data!AI262=1,4,IF(data!AI262=2,3,IF(data!AI262=3,2,IF(data!AI262=4,1,FALSE))))</f>
        <v>0</v>
      </c>
      <c r="Y262" t="b">
        <f>IF(data!AJ262=1,6,IF(data!AJ262=2,5,IF(data!AJ262=3,4,IF(data!AJ262=4,1,FALSE))))</f>
        <v>0</v>
      </c>
      <c r="Z262" t="b">
        <f>IF(data!AK262=1,4,IF(data!AK262=2,3,IF(data!AK262=3,2,IF(data!AK262=4,1,IF(data!AK262=5,2,FALSE)))))</f>
        <v>0</v>
      </c>
      <c r="AA262" t="b">
        <f>IF(data!AL262=1,6,IF(data!AL262=2,5,IF(data!AL262=3,4,IF(data!AL262=5,2,(IF(data!AL262=4,1,FALSE))))))</f>
        <v>0</v>
      </c>
    </row>
    <row r="263" spans="1:27" x14ac:dyDescent="0.15">
      <c r="A263" s="9" t="str">
        <f t="shared" si="45"/>
        <v>FALSE</v>
      </c>
      <c r="B263" s="9">
        <f t="shared" si="46"/>
        <v>7</v>
      </c>
      <c r="C263" s="11">
        <f t="shared" si="47"/>
        <v>0</v>
      </c>
      <c r="D263" s="11">
        <f t="shared" si="48"/>
        <v>0</v>
      </c>
      <c r="E263" s="9">
        <f t="shared" si="49"/>
        <v>7</v>
      </c>
      <c r="F263" s="11">
        <f t="shared" si="50"/>
        <v>0</v>
      </c>
      <c r="G263" s="13">
        <f t="shared" si="51"/>
        <v>0</v>
      </c>
      <c r="H263" s="19" t="str">
        <f t="shared" si="52"/>
        <v>GNDND</v>
      </c>
      <c r="I263" s="15" t="e">
        <f>VLOOKUP(H263,score!$A$1:$B$343,2,FALSE)</f>
        <v>#N/A</v>
      </c>
      <c r="J263" s="2" t="str">
        <f>IF(ISERROR(data!K263/(data!J263*4)),"",data!K263/(data!J263*4))</f>
        <v/>
      </c>
      <c r="K263" s="3">
        <f>IF(data!I263=3,8,0)</f>
        <v>0</v>
      </c>
      <c r="L263" s="7">
        <f t="shared" si="53"/>
        <v>0</v>
      </c>
      <c r="M263">
        <f>(data!M263+(data!N263/60))*data!L263</f>
        <v>0</v>
      </c>
      <c r="N263" t="b">
        <f>IF(data!O263=1,1,IF(data!O263=2,0.7,IF(data!O263=3,0.7,IF(data!O263=4,0.3,IF(data!O263=5,0,FALSE)))))</f>
        <v>0</v>
      </c>
      <c r="O263">
        <f t="shared" si="54"/>
        <v>0</v>
      </c>
      <c r="P263" s="5">
        <f>(data!P263+(data!Q263/60))*data!L263+(data!R263+(data!S263/60))*(7-data!L263)</f>
        <v>0</v>
      </c>
      <c r="Q263">
        <f>data!T263+data!U263/60*7</f>
        <v>0</v>
      </c>
      <c r="R263">
        <f>data!V263+data!W263/60*7</f>
        <v>0</v>
      </c>
      <c r="S263" s="5">
        <f>(data!Y263+data!Z263/60)*data!X263</f>
        <v>0</v>
      </c>
      <c r="T263">
        <f>data!AA263+data!AB263</f>
        <v>0</v>
      </c>
      <c r="U263">
        <f>data!AC263*IF(data!AD263=1,1,0)+data!AE263*IF(data!AF263=1,1,0)</f>
        <v>0</v>
      </c>
      <c r="V263" t="b">
        <f>IF(data!AG263=1,1,IF(data!AG263=2,2,IF(data!AG263=3,3,IF(data!AG263=4,FALSE))))</f>
        <v>0</v>
      </c>
      <c r="W263" t="b">
        <f>IF(data!AH263=1,4,IF(data!AH263=2,5,IF(data!AH263=3,6,IF(data!AH263=4,7,FALSE))))</f>
        <v>0</v>
      </c>
      <c r="X263" t="b">
        <f>IF(data!AI263=1,4,IF(data!AI263=2,3,IF(data!AI263=3,2,IF(data!AI263=4,1,FALSE))))</f>
        <v>0</v>
      </c>
      <c r="Y263" t="b">
        <f>IF(data!AJ263=1,6,IF(data!AJ263=2,5,IF(data!AJ263=3,4,IF(data!AJ263=4,1,FALSE))))</f>
        <v>0</v>
      </c>
      <c r="Z263" t="b">
        <f>IF(data!AK263=1,4,IF(data!AK263=2,3,IF(data!AK263=3,2,IF(data!AK263=4,1,IF(data!AK263=5,2,FALSE)))))</f>
        <v>0</v>
      </c>
      <c r="AA263" t="b">
        <f>IF(data!AL263=1,6,IF(data!AL263=2,5,IF(data!AL263=3,4,IF(data!AL263=5,2,(IF(data!AL263=4,1,FALSE))))))</f>
        <v>0</v>
      </c>
    </row>
    <row r="264" spans="1:27" x14ac:dyDescent="0.15">
      <c r="A264" s="9" t="str">
        <f t="shared" si="45"/>
        <v>FALSE</v>
      </c>
      <c r="B264" s="9">
        <f t="shared" si="46"/>
        <v>7</v>
      </c>
      <c r="C264" s="11">
        <f t="shared" si="47"/>
        <v>0</v>
      </c>
      <c r="D264" s="11">
        <f t="shared" si="48"/>
        <v>0</v>
      </c>
      <c r="E264" s="9">
        <f t="shared" si="49"/>
        <v>7</v>
      </c>
      <c r="F264" s="11">
        <f t="shared" si="50"/>
        <v>0</v>
      </c>
      <c r="G264" s="13">
        <f t="shared" si="51"/>
        <v>0</v>
      </c>
      <c r="H264" s="19" t="str">
        <f t="shared" si="52"/>
        <v>GNDND</v>
      </c>
      <c r="I264" s="15" t="e">
        <f>VLOOKUP(H264,score!$A$1:$B$343,2,FALSE)</f>
        <v>#N/A</v>
      </c>
      <c r="J264" s="2" t="str">
        <f>IF(ISERROR(data!K264/(data!J264*4)),"",data!K264/(data!J264*4))</f>
        <v/>
      </c>
      <c r="K264" s="3">
        <f>IF(data!I264=3,8,0)</f>
        <v>0</v>
      </c>
      <c r="L264" s="7">
        <f t="shared" si="53"/>
        <v>0</v>
      </c>
      <c r="M264">
        <f>(data!M264+(data!N264/60))*data!L264</f>
        <v>0</v>
      </c>
      <c r="N264" t="b">
        <f>IF(data!O264=1,1,IF(data!O264=2,0.7,IF(data!O264=3,0.7,IF(data!O264=4,0.3,IF(data!O264=5,0,FALSE)))))</f>
        <v>0</v>
      </c>
      <c r="O264">
        <f t="shared" si="54"/>
        <v>0</v>
      </c>
      <c r="P264" s="5">
        <f>(data!P264+(data!Q264/60))*data!L264+(data!R264+(data!S264/60))*(7-data!L264)</f>
        <v>0</v>
      </c>
      <c r="Q264">
        <f>data!T264+data!U264/60*7</f>
        <v>0</v>
      </c>
      <c r="R264">
        <f>data!V264+data!W264/60*7</f>
        <v>0</v>
      </c>
      <c r="S264" s="5">
        <f>(data!Y264+data!Z264/60)*data!X264</f>
        <v>0</v>
      </c>
      <c r="T264">
        <f>data!AA264+data!AB264</f>
        <v>0</v>
      </c>
      <c r="U264">
        <f>data!AC264*IF(data!AD264=1,1,0)+data!AE264*IF(data!AF264=1,1,0)</f>
        <v>0</v>
      </c>
      <c r="V264" t="b">
        <f>IF(data!AG264=1,1,IF(data!AG264=2,2,IF(data!AG264=3,3,IF(data!AG264=4,FALSE))))</f>
        <v>0</v>
      </c>
      <c r="W264" t="b">
        <f>IF(data!AH264=1,4,IF(data!AH264=2,5,IF(data!AH264=3,6,IF(data!AH264=4,7,FALSE))))</f>
        <v>0</v>
      </c>
      <c r="X264" t="b">
        <f>IF(data!AI264=1,4,IF(data!AI264=2,3,IF(data!AI264=3,2,IF(data!AI264=4,1,FALSE))))</f>
        <v>0</v>
      </c>
      <c r="Y264" t="b">
        <f>IF(data!AJ264=1,6,IF(data!AJ264=2,5,IF(data!AJ264=3,4,IF(data!AJ264=4,1,FALSE))))</f>
        <v>0</v>
      </c>
      <c r="Z264" t="b">
        <f>IF(data!AK264=1,4,IF(data!AK264=2,3,IF(data!AK264=3,2,IF(data!AK264=4,1,IF(data!AK264=5,2,FALSE)))))</f>
        <v>0</v>
      </c>
      <c r="AA264" t="b">
        <f>IF(data!AL264=1,6,IF(data!AL264=2,5,IF(data!AL264=3,4,IF(data!AL264=5,2,(IF(data!AL264=4,1,FALSE))))))</f>
        <v>0</v>
      </c>
    </row>
    <row r="265" spans="1:27" x14ac:dyDescent="0.15">
      <c r="A265" s="9" t="str">
        <f t="shared" si="45"/>
        <v>FALSE</v>
      </c>
      <c r="B265" s="9">
        <f t="shared" si="46"/>
        <v>7</v>
      </c>
      <c r="C265" s="11">
        <f t="shared" si="47"/>
        <v>0</v>
      </c>
      <c r="D265" s="11">
        <f t="shared" si="48"/>
        <v>0</v>
      </c>
      <c r="E265" s="9">
        <f t="shared" si="49"/>
        <v>7</v>
      </c>
      <c r="F265" s="11">
        <f t="shared" si="50"/>
        <v>0</v>
      </c>
      <c r="G265" s="13">
        <f t="shared" si="51"/>
        <v>0</v>
      </c>
      <c r="H265" s="19" t="str">
        <f t="shared" si="52"/>
        <v>GNDND</v>
      </c>
      <c r="I265" s="15" t="e">
        <f>VLOOKUP(H265,score!$A$1:$B$343,2,FALSE)</f>
        <v>#N/A</v>
      </c>
      <c r="J265" s="2" t="str">
        <f>IF(ISERROR(data!K265/(data!J265*4)),"",data!K265/(data!J265*4))</f>
        <v/>
      </c>
      <c r="K265" s="3">
        <f>IF(data!I265=3,8,0)</f>
        <v>0</v>
      </c>
      <c r="L265" s="7">
        <f t="shared" si="53"/>
        <v>0</v>
      </c>
      <c r="M265">
        <f>(data!M265+(data!N265/60))*data!L265</f>
        <v>0</v>
      </c>
      <c r="N265" t="b">
        <f>IF(data!O265=1,1,IF(data!O265=2,0.7,IF(data!O265=3,0.7,IF(data!O265=4,0.3,IF(data!O265=5,0,FALSE)))))</f>
        <v>0</v>
      </c>
      <c r="O265">
        <f t="shared" si="54"/>
        <v>0</v>
      </c>
      <c r="P265" s="5">
        <f>(data!P265+(data!Q265/60))*data!L265+(data!R265+(data!S265/60))*(7-data!L265)</f>
        <v>0</v>
      </c>
      <c r="Q265">
        <f>data!T265+data!U265/60*7</f>
        <v>0</v>
      </c>
      <c r="R265">
        <f>data!V265+data!W265/60*7</f>
        <v>0</v>
      </c>
      <c r="S265" s="5">
        <f>(data!Y265+data!Z265/60)*data!X265</f>
        <v>0</v>
      </c>
      <c r="T265">
        <f>data!AA265+data!AB265</f>
        <v>0</v>
      </c>
      <c r="U265">
        <f>data!AC265*IF(data!AD265=1,1,0)+data!AE265*IF(data!AF265=1,1,0)</f>
        <v>0</v>
      </c>
      <c r="V265" t="b">
        <f>IF(data!AG265=1,1,IF(data!AG265=2,2,IF(data!AG265=3,3,IF(data!AG265=4,FALSE))))</f>
        <v>0</v>
      </c>
      <c r="W265" t="b">
        <f>IF(data!AH265=1,4,IF(data!AH265=2,5,IF(data!AH265=3,6,IF(data!AH265=4,7,FALSE))))</f>
        <v>0</v>
      </c>
      <c r="X265" t="b">
        <f>IF(data!AI265=1,4,IF(data!AI265=2,3,IF(data!AI265=3,2,IF(data!AI265=4,1,FALSE))))</f>
        <v>0</v>
      </c>
      <c r="Y265" t="b">
        <f>IF(data!AJ265=1,6,IF(data!AJ265=2,5,IF(data!AJ265=3,4,IF(data!AJ265=4,1,FALSE))))</f>
        <v>0</v>
      </c>
      <c r="Z265" t="b">
        <f>IF(data!AK265=1,4,IF(data!AK265=2,3,IF(data!AK265=3,2,IF(data!AK265=4,1,IF(data!AK265=5,2,FALSE)))))</f>
        <v>0</v>
      </c>
      <c r="AA265" t="b">
        <f>IF(data!AL265=1,6,IF(data!AL265=2,5,IF(data!AL265=3,4,IF(data!AL265=5,2,(IF(data!AL265=4,1,FALSE))))))</f>
        <v>0</v>
      </c>
    </row>
    <row r="266" spans="1:27" x14ac:dyDescent="0.15">
      <c r="A266" s="9" t="str">
        <f t="shared" si="45"/>
        <v>FALSE</v>
      </c>
      <c r="B266" s="9">
        <f t="shared" si="46"/>
        <v>7</v>
      </c>
      <c r="C266" s="11">
        <f t="shared" si="47"/>
        <v>0</v>
      </c>
      <c r="D266" s="11">
        <f t="shared" si="48"/>
        <v>0</v>
      </c>
      <c r="E266" s="9">
        <f t="shared" si="49"/>
        <v>7</v>
      </c>
      <c r="F266" s="11">
        <f t="shared" si="50"/>
        <v>0</v>
      </c>
      <c r="G266" s="13">
        <f t="shared" si="51"/>
        <v>0</v>
      </c>
      <c r="H266" s="19" t="str">
        <f t="shared" si="52"/>
        <v>GNDND</v>
      </c>
      <c r="I266" s="15" t="e">
        <f>VLOOKUP(H266,score!$A$1:$B$343,2,FALSE)</f>
        <v>#N/A</v>
      </c>
      <c r="J266" s="2" t="str">
        <f>IF(ISERROR(data!K266/(data!J266*4)),"",data!K266/(data!J266*4))</f>
        <v/>
      </c>
      <c r="K266" s="3">
        <f>IF(data!I266=3,8,0)</f>
        <v>0</v>
      </c>
      <c r="L266" s="7">
        <f t="shared" si="53"/>
        <v>0</v>
      </c>
      <c r="M266">
        <f>(data!M266+(data!N266/60))*data!L266</f>
        <v>0</v>
      </c>
      <c r="N266" t="b">
        <f>IF(data!O266=1,1,IF(data!O266=2,0.7,IF(data!O266=3,0.7,IF(data!O266=4,0.3,IF(data!O266=5,0,FALSE)))))</f>
        <v>0</v>
      </c>
      <c r="O266">
        <f t="shared" si="54"/>
        <v>0</v>
      </c>
      <c r="P266" s="5">
        <f>(data!P266+(data!Q266/60))*data!L266+(data!R266+(data!S266/60))*(7-data!L266)</f>
        <v>0</v>
      </c>
      <c r="Q266">
        <f>data!T266+data!U266/60*7</f>
        <v>0</v>
      </c>
      <c r="R266">
        <f>data!V266+data!W266/60*7</f>
        <v>0</v>
      </c>
      <c r="S266" s="5">
        <f>(data!Y266+data!Z266/60)*data!X266</f>
        <v>0</v>
      </c>
      <c r="T266">
        <f>data!AA266+data!AB266</f>
        <v>0</v>
      </c>
      <c r="U266">
        <f>data!AC266*IF(data!AD266=1,1,0)+data!AE266*IF(data!AF266=1,1,0)</f>
        <v>0</v>
      </c>
      <c r="V266" t="b">
        <f>IF(data!AG266=1,1,IF(data!AG266=2,2,IF(data!AG266=3,3,IF(data!AG266=4,FALSE))))</f>
        <v>0</v>
      </c>
      <c r="W266" t="b">
        <f>IF(data!AH266=1,4,IF(data!AH266=2,5,IF(data!AH266=3,6,IF(data!AH266=4,7,FALSE))))</f>
        <v>0</v>
      </c>
      <c r="X266" t="b">
        <f>IF(data!AI266=1,4,IF(data!AI266=2,3,IF(data!AI266=3,2,IF(data!AI266=4,1,FALSE))))</f>
        <v>0</v>
      </c>
      <c r="Y266" t="b">
        <f>IF(data!AJ266=1,6,IF(data!AJ266=2,5,IF(data!AJ266=3,4,IF(data!AJ266=4,1,FALSE))))</f>
        <v>0</v>
      </c>
      <c r="Z266" t="b">
        <f>IF(data!AK266=1,4,IF(data!AK266=2,3,IF(data!AK266=3,2,IF(data!AK266=4,1,IF(data!AK266=5,2,FALSE)))))</f>
        <v>0</v>
      </c>
      <c r="AA266" t="b">
        <f>IF(data!AL266=1,6,IF(data!AL266=2,5,IF(data!AL266=3,4,IF(data!AL266=5,2,(IF(data!AL266=4,1,FALSE))))))</f>
        <v>0</v>
      </c>
    </row>
    <row r="267" spans="1:27" x14ac:dyDescent="0.15">
      <c r="A267" s="9" t="str">
        <f t="shared" si="45"/>
        <v>FALSE</v>
      </c>
      <c r="B267" s="9">
        <f t="shared" si="46"/>
        <v>7</v>
      </c>
      <c r="C267" s="11">
        <f t="shared" si="47"/>
        <v>0</v>
      </c>
      <c r="D267" s="11">
        <f t="shared" si="48"/>
        <v>0</v>
      </c>
      <c r="E267" s="9">
        <f t="shared" si="49"/>
        <v>7</v>
      </c>
      <c r="F267" s="11">
        <f t="shared" si="50"/>
        <v>0</v>
      </c>
      <c r="G267" s="13">
        <f t="shared" si="51"/>
        <v>0</v>
      </c>
      <c r="H267" s="19" t="str">
        <f t="shared" si="52"/>
        <v>GNDND</v>
      </c>
      <c r="I267" s="15" t="e">
        <f>VLOOKUP(H267,score!$A$1:$B$343,2,FALSE)</f>
        <v>#N/A</v>
      </c>
      <c r="J267" s="2" t="str">
        <f>IF(ISERROR(data!K267/(data!J267*4)),"",data!K267/(data!J267*4))</f>
        <v/>
      </c>
      <c r="K267" s="3">
        <f>IF(data!I267=3,8,0)</f>
        <v>0</v>
      </c>
      <c r="L267" s="7">
        <f t="shared" si="53"/>
        <v>0</v>
      </c>
      <c r="M267">
        <f>(data!M267+(data!N267/60))*data!L267</f>
        <v>0</v>
      </c>
      <c r="N267" t="b">
        <f>IF(data!O267=1,1,IF(data!O267=2,0.7,IF(data!O267=3,0.7,IF(data!O267=4,0.3,IF(data!O267=5,0,FALSE)))))</f>
        <v>0</v>
      </c>
      <c r="O267">
        <f t="shared" si="54"/>
        <v>0</v>
      </c>
      <c r="P267" s="5">
        <f>(data!P267+(data!Q267/60))*data!L267+(data!R267+(data!S267/60))*(7-data!L267)</f>
        <v>0</v>
      </c>
      <c r="Q267">
        <f>data!T267+data!U267/60*7</f>
        <v>0</v>
      </c>
      <c r="R267">
        <f>data!V267+data!W267/60*7</f>
        <v>0</v>
      </c>
      <c r="S267" s="5">
        <f>(data!Y267+data!Z267/60)*data!X267</f>
        <v>0</v>
      </c>
      <c r="T267">
        <f>data!AA267+data!AB267</f>
        <v>0</v>
      </c>
      <c r="U267">
        <f>data!AC267*IF(data!AD267=1,1,0)+data!AE267*IF(data!AF267=1,1,0)</f>
        <v>0</v>
      </c>
      <c r="V267" t="b">
        <f>IF(data!AG267=1,1,IF(data!AG267=2,2,IF(data!AG267=3,3,IF(data!AG267=4,FALSE))))</f>
        <v>0</v>
      </c>
      <c r="W267" t="b">
        <f>IF(data!AH267=1,4,IF(data!AH267=2,5,IF(data!AH267=3,6,IF(data!AH267=4,7,FALSE))))</f>
        <v>0</v>
      </c>
      <c r="X267" t="b">
        <f>IF(data!AI267=1,4,IF(data!AI267=2,3,IF(data!AI267=3,2,IF(data!AI267=4,1,FALSE))))</f>
        <v>0</v>
      </c>
      <c r="Y267" t="b">
        <f>IF(data!AJ267=1,6,IF(data!AJ267=2,5,IF(data!AJ267=3,4,IF(data!AJ267=4,1,FALSE))))</f>
        <v>0</v>
      </c>
      <c r="Z267" t="b">
        <f>IF(data!AK267=1,4,IF(data!AK267=2,3,IF(data!AK267=3,2,IF(data!AK267=4,1,IF(data!AK267=5,2,FALSE)))))</f>
        <v>0</v>
      </c>
      <c r="AA267" t="b">
        <f>IF(data!AL267=1,6,IF(data!AL267=2,5,IF(data!AL267=3,4,IF(data!AL267=5,2,(IF(data!AL267=4,1,FALSE))))))</f>
        <v>0</v>
      </c>
    </row>
    <row r="268" spans="1:27" x14ac:dyDescent="0.15">
      <c r="A268" s="9" t="str">
        <f t="shared" si="45"/>
        <v>FALSE</v>
      </c>
      <c r="B268" s="9">
        <f t="shared" si="46"/>
        <v>7</v>
      </c>
      <c r="C268" s="11">
        <f t="shared" si="47"/>
        <v>0</v>
      </c>
      <c r="D268" s="11">
        <f t="shared" si="48"/>
        <v>0</v>
      </c>
      <c r="E268" s="9">
        <f t="shared" si="49"/>
        <v>7</v>
      </c>
      <c r="F268" s="11">
        <f t="shared" si="50"/>
        <v>0</v>
      </c>
      <c r="G268" s="13">
        <f t="shared" si="51"/>
        <v>0</v>
      </c>
      <c r="H268" s="19" t="str">
        <f t="shared" si="52"/>
        <v>GNDND</v>
      </c>
      <c r="I268" s="15" t="e">
        <f>VLOOKUP(H268,score!$A$1:$B$343,2,FALSE)</f>
        <v>#N/A</v>
      </c>
      <c r="J268" s="2" t="str">
        <f>IF(ISERROR(data!K268/(data!J268*4)),"",data!K268/(data!J268*4))</f>
        <v/>
      </c>
      <c r="K268" s="3">
        <f>IF(data!I268=3,8,0)</f>
        <v>0</v>
      </c>
      <c r="L268" s="7">
        <f t="shared" si="53"/>
        <v>0</v>
      </c>
      <c r="M268">
        <f>(data!M268+(data!N268/60))*data!L268</f>
        <v>0</v>
      </c>
      <c r="N268" t="b">
        <f>IF(data!O268=1,1,IF(data!O268=2,0.7,IF(data!O268=3,0.7,IF(data!O268=4,0.3,IF(data!O268=5,0,FALSE)))))</f>
        <v>0</v>
      </c>
      <c r="O268">
        <f t="shared" si="54"/>
        <v>0</v>
      </c>
      <c r="P268" s="5">
        <f>(data!P268+(data!Q268/60))*data!L268+(data!R268+(data!S268/60))*(7-data!L268)</f>
        <v>0</v>
      </c>
      <c r="Q268">
        <f>data!T268+data!U268/60*7</f>
        <v>0</v>
      </c>
      <c r="R268">
        <f>data!V268+data!W268/60*7</f>
        <v>0</v>
      </c>
      <c r="S268" s="5">
        <f>(data!Y268+data!Z268/60)*data!X268</f>
        <v>0</v>
      </c>
      <c r="T268">
        <f>data!AA268+data!AB268</f>
        <v>0</v>
      </c>
      <c r="U268">
        <f>data!AC268*IF(data!AD268=1,1,0)+data!AE268*IF(data!AF268=1,1,0)</f>
        <v>0</v>
      </c>
      <c r="V268" t="b">
        <f>IF(data!AG268=1,1,IF(data!AG268=2,2,IF(data!AG268=3,3,IF(data!AG268=4,FALSE))))</f>
        <v>0</v>
      </c>
      <c r="W268" t="b">
        <f>IF(data!AH268=1,4,IF(data!AH268=2,5,IF(data!AH268=3,6,IF(data!AH268=4,7,FALSE))))</f>
        <v>0</v>
      </c>
      <c r="X268" t="b">
        <f>IF(data!AI268=1,4,IF(data!AI268=2,3,IF(data!AI268=3,2,IF(data!AI268=4,1,FALSE))))</f>
        <v>0</v>
      </c>
      <c r="Y268" t="b">
        <f>IF(data!AJ268=1,6,IF(data!AJ268=2,5,IF(data!AJ268=3,4,IF(data!AJ268=4,1,FALSE))))</f>
        <v>0</v>
      </c>
      <c r="Z268" t="b">
        <f>IF(data!AK268=1,4,IF(data!AK268=2,3,IF(data!AK268=3,2,IF(data!AK268=4,1,IF(data!AK268=5,2,FALSE)))))</f>
        <v>0</v>
      </c>
      <c r="AA268" t="b">
        <f>IF(data!AL268=1,6,IF(data!AL268=2,5,IF(data!AL268=3,4,IF(data!AL268=5,2,(IF(data!AL268=4,1,FALSE))))))</f>
        <v>0</v>
      </c>
    </row>
    <row r="269" spans="1:27" x14ac:dyDescent="0.15">
      <c r="A269" s="9" t="str">
        <f t="shared" si="45"/>
        <v>FALSE</v>
      </c>
      <c r="B269" s="9">
        <f t="shared" si="46"/>
        <v>7</v>
      </c>
      <c r="C269" s="11">
        <f t="shared" si="47"/>
        <v>0</v>
      </c>
      <c r="D269" s="11">
        <f t="shared" si="48"/>
        <v>0</v>
      </c>
      <c r="E269" s="9">
        <f t="shared" si="49"/>
        <v>7</v>
      </c>
      <c r="F269" s="11">
        <f t="shared" si="50"/>
        <v>0</v>
      </c>
      <c r="G269" s="13">
        <f t="shared" si="51"/>
        <v>0</v>
      </c>
      <c r="H269" s="19" t="str">
        <f t="shared" si="52"/>
        <v>GNDND</v>
      </c>
      <c r="I269" s="15" t="e">
        <f>VLOOKUP(H269,score!$A$1:$B$343,2,FALSE)</f>
        <v>#N/A</v>
      </c>
      <c r="J269" s="2" t="str">
        <f>IF(ISERROR(data!K269/(data!J269*4)),"",data!K269/(data!J269*4))</f>
        <v/>
      </c>
      <c r="K269" s="3">
        <f>IF(data!I269=3,8,0)</f>
        <v>0</v>
      </c>
      <c r="L269" s="7">
        <f t="shared" si="53"/>
        <v>0</v>
      </c>
      <c r="M269">
        <f>(data!M269+(data!N269/60))*data!L269</f>
        <v>0</v>
      </c>
      <c r="N269" t="b">
        <f>IF(data!O269=1,1,IF(data!O269=2,0.7,IF(data!O269=3,0.7,IF(data!O269=4,0.3,IF(data!O269=5,0,FALSE)))))</f>
        <v>0</v>
      </c>
      <c r="O269">
        <f t="shared" si="54"/>
        <v>0</v>
      </c>
      <c r="P269" s="5">
        <f>(data!P269+(data!Q269/60))*data!L269+(data!R269+(data!S269/60))*(7-data!L269)</f>
        <v>0</v>
      </c>
      <c r="Q269">
        <f>data!T269+data!U269/60*7</f>
        <v>0</v>
      </c>
      <c r="R269">
        <f>data!V269+data!W269/60*7</f>
        <v>0</v>
      </c>
      <c r="S269" s="5">
        <f>(data!Y269+data!Z269/60)*data!X269</f>
        <v>0</v>
      </c>
      <c r="T269">
        <f>data!AA269+data!AB269</f>
        <v>0</v>
      </c>
      <c r="U269">
        <f>data!AC269*IF(data!AD269=1,1,0)+data!AE269*IF(data!AF269=1,1,0)</f>
        <v>0</v>
      </c>
      <c r="V269" t="b">
        <f>IF(data!AG269=1,1,IF(data!AG269=2,2,IF(data!AG269=3,3,IF(data!AG269=4,FALSE))))</f>
        <v>0</v>
      </c>
      <c r="W269" t="b">
        <f>IF(data!AH269=1,4,IF(data!AH269=2,5,IF(data!AH269=3,6,IF(data!AH269=4,7,FALSE))))</f>
        <v>0</v>
      </c>
      <c r="X269" t="b">
        <f>IF(data!AI269=1,4,IF(data!AI269=2,3,IF(data!AI269=3,2,IF(data!AI269=4,1,FALSE))))</f>
        <v>0</v>
      </c>
      <c r="Y269" t="b">
        <f>IF(data!AJ269=1,6,IF(data!AJ269=2,5,IF(data!AJ269=3,4,IF(data!AJ269=4,1,FALSE))))</f>
        <v>0</v>
      </c>
      <c r="Z269" t="b">
        <f>IF(data!AK269=1,4,IF(data!AK269=2,3,IF(data!AK269=3,2,IF(data!AK269=4,1,IF(data!AK269=5,2,FALSE)))))</f>
        <v>0</v>
      </c>
      <c r="AA269" t="b">
        <f>IF(data!AL269=1,6,IF(data!AL269=2,5,IF(data!AL269=3,4,IF(data!AL269=5,2,(IF(data!AL269=4,1,FALSE))))))</f>
        <v>0</v>
      </c>
    </row>
    <row r="270" spans="1:27" x14ac:dyDescent="0.15">
      <c r="A270" s="9" t="str">
        <f t="shared" si="45"/>
        <v>FALSE</v>
      </c>
      <c r="B270" s="9">
        <f t="shared" si="46"/>
        <v>7</v>
      </c>
      <c r="C270" s="11">
        <f t="shared" si="47"/>
        <v>0</v>
      </c>
      <c r="D270" s="11">
        <f t="shared" si="48"/>
        <v>0</v>
      </c>
      <c r="E270" s="9">
        <f t="shared" si="49"/>
        <v>7</v>
      </c>
      <c r="F270" s="11">
        <f t="shared" si="50"/>
        <v>0</v>
      </c>
      <c r="G270" s="13">
        <f t="shared" si="51"/>
        <v>0</v>
      </c>
      <c r="H270" s="19" t="str">
        <f t="shared" si="52"/>
        <v>GNDND</v>
      </c>
      <c r="I270" s="15" t="e">
        <f>VLOOKUP(H270,score!$A$1:$B$343,2,FALSE)</f>
        <v>#N/A</v>
      </c>
      <c r="J270" s="2" t="str">
        <f>IF(ISERROR(data!K270/(data!J270*4)),"",data!K270/(data!J270*4))</f>
        <v/>
      </c>
      <c r="K270" s="3">
        <f>IF(data!I270=3,8,0)</f>
        <v>0</v>
      </c>
      <c r="L270" s="7">
        <f t="shared" si="53"/>
        <v>0</v>
      </c>
      <c r="M270">
        <f>(data!M270+(data!N270/60))*data!L270</f>
        <v>0</v>
      </c>
      <c r="N270" t="b">
        <f>IF(data!O270=1,1,IF(data!O270=2,0.7,IF(data!O270=3,0.7,IF(data!O270=4,0.3,IF(data!O270=5,0,FALSE)))))</f>
        <v>0</v>
      </c>
      <c r="O270">
        <f t="shared" si="54"/>
        <v>0</v>
      </c>
      <c r="P270" s="5">
        <f>(data!P270+(data!Q270/60))*data!L270+(data!R270+(data!S270/60))*(7-data!L270)</f>
        <v>0</v>
      </c>
      <c r="Q270">
        <f>data!T270+data!U270/60*7</f>
        <v>0</v>
      </c>
      <c r="R270">
        <f>data!V270+data!W270/60*7</f>
        <v>0</v>
      </c>
      <c r="S270" s="5">
        <f>(data!Y270+data!Z270/60)*data!X270</f>
        <v>0</v>
      </c>
      <c r="T270">
        <f>data!AA270+data!AB270</f>
        <v>0</v>
      </c>
      <c r="U270">
        <f>data!AC270*IF(data!AD270=1,1,0)+data!AE270*IF(data!AF270=1,1,0)</f>
        <v>0</v>
      </c>
      <c r="V270" t="b">
        <f>IF(data!AG270=1,1,IF(data!AG270=2,2,IF(data!AG270=3,3,IF(data!AG270=4,FALSE))))</f>
        <v>0</v>
      </c>
      <c r="W270" t="b">
        <f>IF(data!AH270=1,4,IF(data!AH270=2,5,IF(data!AH270=3,6,IF(data!AH270=4,7,FALSE))))</f>
        <v>0</v>
      </c>
      <c r="X270" t="b">
        <f>IF(data!AI270=1,4,IF(data!AI270=2,3,IF(data!AI270=3,2,IF(data!AI270=4,1,FALSE))))</f>
        <v>0</v>
      </c>
      <c r="Y270" t="b">
        <f>IF(data!AJ270=1,6,IF(data!AJ270=2,5,IF(data!AJ270=3,4,IF(data!AJ270=4,1,FALSE))))</f>
        <v>0</v>
      </c>
      <c r="Z270" t="b">
        <f>IF(data!AK270=1,4,IF(data!AK270=2,3,IF(data!AK270=3,2,IF(data!AK270=4,1,IF(data!AK270=5,2,FALSE)))))</f>
        <v>0</v>
      </c>
      <c r="AA270" t="b">
        <f>IF(data!AL270=1,6,IF(data!AL270=2,5,IF(data!AL270=3,4,IF(data!AL270=5,2,(IF(data!AL270=4,1,FALSE))))))</f>
        <v>0</v>
      </c>
    </row>
    <row r="271" spans="1:27" x14ac:dyDescent="0.15">
      <c r="A271" s="9" t="str">
        <f t="shared" si="45"/>
        <v>FALSE</v>
      </c>
      <c r="B271" s="9">
        <f t="shared" si="46"/>
        <v>7</v>
      </c>
      <c r="C271" s="11">
        <f t="shared" si="47"/>
        <v>0</v>
      </c>
      <c r="D271" s="11">
        <f t="shared" si="48"/>
        <v>0</v>
      </c>
      <c r="E271" s="9">
        <f t="shared" si="49"/>
        <v>7</v>
      </c>
      <c r="F271" s="11">
        <f t="shared" si="50"/>
        <v>0</v>
      </c>
      <c r="G271" s="13">
        <f t="shared" si="51"/>
        <v>0</v>
      </c>
      <c r="H271" s="19" t="str">
        <f t="shared" si="52"/>
        <v>GNDND</v>
      </c>
      <c r="I271" s="15" t="e">
        <f>VLOOKUP(H271,score!$A$1:$B$343,2,FALSE)</f>
        <v>#N/A</v>
      </c>
      <c r="J271" s="2" t="str">
        <f>IF(ISERROR(data!K271/(data!J271*4)),"",data!K271/(data!J271*4))</f>
        <v/>
      </c>
      <c r="K271" s="3">
        <f>IF(data!I271=3,8,0)</f>
        <v>0</v>
      </c>
      <c r="L271" s="7">
        <f t="shared" si="53"/>
        <v>0</v>
      </c>
      <c r="M271">
        <f>(data!M271+(data!N271/60))*data!L271</f>
        <v>0</v>
      </c>
      <c r="N271" t="b">
        <f>IF(data!O271=1,1,IF(data!O271=2,0.7,IF(data!O271=3,0.7,IF(data!O271=4,0.3,IF(data!O271=5,0,FALSE)))))</f>
        <v>0</v>
      </c>
      <c r="O271">
        <f t="shared" si="54"/>
        <v>0</v>
      </c>
      <c r="P271" s="5">
        <f>(data!P271+(data!Q271/60))*data!L271+(data!R271+(data!S271/60))*(7-data!L271)</f>
        <v>0</v>
      </c>
      <c r="Q271">
        <f>data!T271+data!U271/60*7</f>
        <v>0</v>
      </c>
      <c r="R271">
        <f>data!V271+data!W271/60*7</f>
        <v>0</v>
      </c>
      <c r="S271" s="5">
        <f>(data!Y271+data!Z271/60)*data!X271</f>
        <v>0</v>
      </c>
      <c r="T271">
        <f>data!AA271+data!AB271</f>
        <v>0</v>
      </c>
      <c r="U271">
        <f>data!AC271*IF(data!AD271=1,1,0)+data!AE271*IF(data!AF271=1,1,0)</f>
        <v>0</v>
      </c>
      <c r="V271" t="b">
        <f>IF(data!AG271=1,1,IF(data!AG271=2,2,IF(data!AG271=3,3,IF(data!AG271=4,FALSE))))</f>
        <v>0</v>
      </c>
      <c r="W271" t="b">
        <f>IF(data!AH271=1,4,IF(data!AH271=2,5,IF(data!AH271=3,6,IF(data!AH271=4,7,FALSE))))</f>
        <v>0</v>
      </c>
      <c r="X271" t="b">
        <f>IF(data!AI271=1,4,IF(data!AI271=2,3,IF(data!AI271=3,2,IF(data!AI271=4,1,FALSE))))</f>
        <v>0</v>
      </c>
      <c r="Y271" t="b">
        <f>IF(data!AJ271=1,6,IF(data!AJ271=2,5,IF(data!AJ271=3,4,IF(data!AJ271=4,1,FALSE))))</f>
        <v>0</v>
      </c>
      <c r="Z271" t="b">
        <f>IF(data!AK271=1,4,IF(data!AK271=2,3,IF(data!AK271=3,2,IF(data!AK271=4,1,IF(data!AK271=5,2,FALSE)))))</f>
        <v>0</v>
      </c>
      <c r="AA271" t="b">
        <f>IF(data!AL271=1,6,IF(data!AL271=2,5,IF(data!AL271=3,4,IF(data!AL271=5,2,(IF(data!AL271=4,1,FALSE))))))</f>
        <v>0</v>
      </c>
    </row>
    <row r="272" spans="1:27" x14ac:dyDescent="0.15">
      <c r="A272" s="9" t="str">
        <f t="shared" si="45"/>
        <v>FALSE</v>
      </c>
      <c r="B272" s="9">
        <f t="shared" si="46"/>
        <v>7</v>
      </c>
      <c r="C272" s="11">
        <f t="shared" si="47"/>
        <v>0</v>
      </c>
      <c r="D272" s="11">
        <f t="shared" si="48"/>
        <v>0</v>
      </c>
      <c r="E272" s="9">
        <f t="shared" si="49"/>
        <v>7</v>
      </c>
      <c r="F272" s="11">
        <f t="shared" si="50"/>
        <v>0</v>
      </c>
      <c r="G272" s="13">
        <f t="shared" si="51"/>
        <v>0</v>
      </c>
      <c r="H272" s="19" t="str">
        <f t="shared" si="52"/>
        <v>GNDND</v>
      </c>
      <c r="I272" s="15" t="e">
        <f>VLOOKUP(H272,score!$A$1:$B$343,2,FALSE)</f>
        <v>#N/A</v>
      </c>
      <c r="J272" s="2" t="str">
        <f>IF(ISERROR(data!K272/(data!J272*4)),"",data!K272/(data!J272*4))</f>
        <v/>
      </c>
      <c r="K272" s="3">
        <f>IF(data!I272=3,8,0)</f>
        <v>0</v>
      </c>
      <c r="L272" s="7">
        <f t="shared" si="53"/>
        <v>0</v>
      </c>
      <c r="M272">
        <f>(data!M272+(data!N272/60))*data!L272</f>
        <v>0</v>
      </c>
      <c r="N272" t="b">
        <f>IF(data!O272=1,1,IF(data!O272=2,0.7,IF(data!O272=3,0.7,IF(data!O272=4,0.3,IF(data!O272=5,0,FALSE)))))</f>
        <v>0</v>
      </c>
      <c r="O272">
        <f t="shared" si="54"/>
        <v>0</v>
      </c>
      <c r="P272" s="5">
        <f>(data!P272+(data!Q272/60))*data!L272+(data!R272+(data!S272/60))*(7-data!L272)</f>
        <v>0</v>
      </c>
      <c r="Q272">
        <f>data!T272+data!U272/60*7</f>
        <v>0</v>
      </c>
      <c r="R272">
        <f>data!V272+data!W272/60*7</f>
        <v>0</v>
      </c>
      <c r="S272" s="5">
        <f>(data!Y272+data!Z272/60)*data!X272</f>
        <v>0</v>
      </c>
      <c r="T272">
        <f>data!AA272+data!AB272</f>
        <v>0</v>
      </c>
      <c r="U272">
        <f>data!AC272*IF(data!AD272=1,1,0)+data!AE272*IF(data!AF272=1,1,0)</f>
        <v>0</v>
      </c>
      <c r="V272" t="b">
        <f>IF(data!AG272=1,1,IF(data!AG272=2,2,IF(data!AG272=3,3,IF(data!AG272=4,FALSE))))</f>
        <v>0</v>
      </c>
      <c r="W272" t="b">
        <f>IF(data!AH272=1,4,IF(data!AH272=2,5,IF(data!AH272=3,6,IF(data!AH272=4,7,FALSE))))</f>
        <v>0</v>
      </c>
      <c r="X272" t="b">
        <f>IF(data!AI272=1,4,IF(data!AI272=2,3,IF(data!AI272=3,2,IF(data!AI272=4,1,FALSE))))</f>
        <v>0</v>
      </c>
      <c r="Y272" t="b">
        <f>IF(data!AJ272=1,6,IF(data!AJ272=2,5,IF(data!AJ272=3,4,IF(data!AJ272=4,1,FALSE))))</f>
        <v>0</v>
      </c>
      <c r="Z272" t="b">
        <f>IF(data!AK272=1,4,IF(data!AK272=2,3,IF(data!AK272=3,2,IF(data!AK272=4,1,IF(data!AK272=5,2,FALSE)))))</f>
        <v>0</v>
      </c>
      <c r="AA272" t="b">
        <f>IF(data!AL272=1,6,IF(data!AL272=2,5,IF(data!AL272=3,4,IF(data!AL272=5,2,(IF(data!AL272=4,1,FALSE))))))</f>
        <v>0</v>
      </c>
    </row>
    <row r="273" spans="1:27" x14ac:dyDescent="0.15">
      <c r="A273" s="9" t="str">
        <f t="shared" si="45"/>
        <v>FALSE</v>
      </c>
      <c r="B273" s="9">
        <f t="shared" si="46"/>
        <v>7</v>
      </c>
      <c r="C273" s="11">
        <f t="shared" si="47"/>
        <v>0</v>
      </c>
      <c r="D273" s="11">
        <f t="shared" si="48"/>
        <v>0</v>
      </c>
      <c r="E273" s="9">
        <f t="shared" si="49"/>
        <v>7</v>
      </c>
      <c r="F273" s="11">
        <f t="shared" si="50"/>
        <v>0</v>
      </c>
      <c r="G273" s="13">
        <f t="shared" si="51"/>
        <v>0</v>
      </c>
      <c r="H273" s="19" t="str">
        <f t="shared" si="52"/>
        <v>GNDND</v>
      </c>
      <c r="I273" s="15" t="e">
        <f>VLOOKUP(H273,score!$A$1:$B$343,2,FALSE)</f>
        <v>#N/A</v>
      </c>
      <c r="J273" s="2" t="str">
        <f>IF(ISERROR(data!K273/(data!J273*4)),"",data!K273/(data!J273*4))</f>
        <v/>
      </c>
      <c r="K273" s="3">
        <f>IF(data!I273=3,8,0)</f>
        <v>0</v>
      </c>
      <c r="L273" s="7">
        <f t="shared" si="53"/>
        <v>0</v>
      </c>
      <c r="M273">
        <f>(data!M273+(data!N273/60))*data!L273</f>
        <v>0</v>
      </c>
      <c r="N273" t="b">
        <f>IF(data!O273=1,1,IF(data!O273=2,0.7,IF(data!O273=3,0.7,IF(data!O273=4,0.3,IF(data!O273=5,0,FALSE)))))</f>
        <v>0</v>
      </c>
      <c r="O273">
        <f t="shared" si="54"/>
        <v>0</v>
      </c>
      <c r="P273" s="5">
        <f>(data!P273+(data!Q273/60))*data!L273+(data!R273+(data!S273/60))*(7-data!L273)</f>
        <v>0</v>
      </c>
      <c r="Q273">
        <f>data!T273+data!U273/60*7</f>
        <v>0</v>
      </c>
      <c r="R273">
        <f>data!V273+data!W273/60*7</f>
        <v>0</v>
      </c>
      <c r="S273" s="5">
        <f>(data!Y273+data!Z273/60)*data!X273</f>
        <v>0</v>
      </c>
      <c r="T273">
        <f>data!AA273+data!AB273</f>
        <v>0</v>
      </c>
      <c r="U273">
        <f>data!AC273*IF(data!AD273=1,1,0)+data!AE273*IF(data!AF273=1,1,0)</f>
        <v>0</v>
      </c>
      <c r="V273" t="b">
        <f>IF(data!AG273=1,1,IF(data!AG273=2,2,IF(data!AG273=3,3,IF(data!AG273=4,FALSE))))</f>
        <v>0</v>
      </c>
      <c r="W273" t="b">
        <f>IF(data!AH273=1,4,IF(data!AH273=2,5,IF(data!AH273=3,6,IF(data!AH273=4,7,FALSE))))</f>
        <v>0</v>
      </c>
      <c r="X273" t="b">
        <f>IF(data!AI273=1,4,IF(data!AI273=2,3,IF(data!AI273=3,2,IF(data!AI273=4,1,FALSE))))</f>
        <v>0</v>
      </c>
      <c r="Y273" t="b">
        <f>IF(data!AJ273=1,6,IF(data!AJ273=2,5,IF(data!AJ273=3,4,IF(data!AJ273=4,1,FALSE))))</f>
        <v>0</v>
      </c>
      <c r="Z273" t="b">
        <f>IF(data!AK273=1,4,IF(data!AK273=2,3,IF(data!AK273=3,2,IF(data!AK273=4,1,IF(data!AK273=5,2,FALSE)))))</f>
        <v>0</v>
      </c>
      <c r="AA273" t="b">
        <f>IF(data!AL273=1,6,IF(data!AL273=2,5,IF(data!AL273=3,4,IF(data!AL273=5,2,(IF(data!AL273=4,1,FALSE))))))</f>
        <v>0</v>
      </c>
    </row>
    <row r="274" spans="1:27" x14ac:dyDescent="0.15">
      <c r="A274" s="9" t="str">
        <f t="shared" si="45"/>
        <v>FALSE</v>
      </c>
      <c r="B274" s="9">
        <f t="shared" si="46"/>
        <v>7</v>
      </c>
      <c r="C274" s="11">
        <f t="shared" si="47"/>
        <v>0</v>
      </c>
      <c r="D274" s="11">
        <f t="shared" si="48"/>
        <v>0</v>
      </c>
      <c r="E274" s="9">
        <f t="shared" si="49"/>
        <v>7</v>
      </c>
      <c r="F274" s="11">
        <f t="shared" si="50"/>
        <v>0</v>
      </c>
      <c r="G274" s="13">
        <f t="shared" si="51"/>
        <v>0</v>
      </c>
      <c r="H274" s="19" t="str">
        <f t="shared" si="52"/>
        <v>GNDND</v>
      </c>
      <c r="I274" s="15" t="e">
        <f>VLOOKUP(H274,score!$A$1:$B$343,2,FALSE)</f>
        <v>#N/A</v>
      </c>
      <c r="J274" s="2" t="str">
        <f>IF(ISERROR(data!K274/(data!J274*4)),"",data!K274/(data!J274*4))</f>
        <v/>
      </c>
      <c r="K274" s="3">
        <f>IF(data!I274=3,8,0)</f>
        <v>0</v>
      </c>
      <c r="L274" s="7">
        <f t="shared" si="53"/>
        <v>0</v>
      </c>
      <c r="M274">
        <f>(data!M274+(data!N274/60))*data!L274</f>
        <v>0</v>
      </c>
      <c r="N274" t="b">
        <f>IF(data!O274=1,1,IF(data!O274=2,0.7,IF(data!O274=3,0.7,IF(data!O274=4,0.3,IF(data!O274=5,0,FALSE)))))</f>
        <v>0</v>
      </c>
      <c r="O274">
        <f t="shared" si="54"/>
        <v>0</v>
      </c>
      <c r="P274" s="5">
        <f>(data!P274+(data!Q274/60))*data!L274+(data!R274+(data!S274/60))*(7-data!L274)</f>
        <v>0</v>
      </c>
      <c r="Q274">
        <f>data!T274+data!U274/60*7</f>
        <v>0</v>
      </c>
      <c r="R274">
        <f>data!V274+data!W274/60*7</f>
        <v>0</v>
      </c>
      <c r="S274" s="5">
        <f>(data!Y274+data!Z274/60)*data!X274</f>
        <v>0</v>
      </c>
      <c r="T274">
        <f>data!AA274+data!AB274</f>
        <v>0</v>
      </c>
      <c r="U274">
        <f>data!AC274*IF(data!AD274=1,1,0)+data!AE274*IF(data!AF274=1,1,0)</f>
        <v>0</v>
      </c>
      <c r="V274" t="b">
        <f>IF(data!AG274=1,1,IF(data!AG274=2,2,IF(data!AG274=3,3,IF(data!AG274=4,FALSE))))</f>
        <v>0</v>
      </c>
      <c r="W274" t="b">
        <f>IF(data!AH274=1,4,IF(data!AH274=2,5,IF(data!AH274=3,6,IF(data!AH274=4,7,FALSE))))</f>
        <v>0</v>
      </c>
      <c r="X274" t="b">
        <f>IF(data!AI274=1,4,IF(data!AI274=2,3,IF(data!AI274=3,2,IF(data!AI274=4,1,FALSE))))</f>
        <v>0</v>
      </c>
      <c r="Y274" t="b">
        <f>IF(data!AJ274=1,6,IF(data!AJ274=2,5,IF(data!AJ274=3,4,IF(data!AJ274=4,1,FALSE))))</f>
        <v>0</v>
      </c>
      <c r="Z274" t="b">
        <f>IF(data!AK274=1,4,IF(data!AK274=2,3,IF(data!AK274=3,2,IF(data!AK274=4,1,IF(data!AK274=5,2,FALSE)))))</f>
        <v>0</v>
      </c>
      <c r="AA274" t="b">
        <f>IF(data!AL274=1,6,IF(data!AL274=2,5,IF(data!AL274=3,4,IF(data!AL274=5,2,(IF(data!AL274=4,1,FALSE))))))</f>
        <v>0</v>
      </c>
    </row>
    <row r="275" spans="1:27" x14ac:dyDescent="0.15">
      <c r="A275" s="9" t="str">
        <f t="shared" si="45"/>
        <v>FALSE</v>
      </c>
      <c r="B275" s="9">
        <f t="shared" si="46"/>
        <v>7</v>
      </c>
      <c r="C275" s="11">
        <f t="shared" si="47"/>
        <v>0</v>
      </c>
      <c r="D275" s="11">
        <f t="shared" si="48"/>
        <v>0</v>
      </c>
      <c r="E275" s="9">
        <f t="shared" si="49"/>
        <v>7</v>
      </c>
      <c r="F275" s="11">
        <f t="shared" si="50"/>
        <v>0</v>
      </c>
      <c r="G275" s="13">
        <f t="shared" si="51"/>
        <v>0</v>
      </c>
      <c r="H275" s="19" t="str">
        <f t="shared" si="52"/>
        <v>GNDND</v>
      </c>
      <c r="I275" s="15" t="e">
        <f>VLOOKUP(H275,score!$A$1:$B$343,2,FALSE)</f>
        <v>#N/A</v>
      </c>
      <c r="J275" s="2" t="str">
        <f>IF(ISERROR(data!K275/(data!J275*4)),"",data!K275/(data!J275*4))</f>
        <v/>
      </c>
      <c r="K275" s="3">
        <f>IF(data!I275=3,8,0)</f>
        <v>0</v>
      </c>
      <c r="L275" s="7">
        <f t="shared" si="53"/>
        <v>0</v>
      </c>
      <c r="M275">
        <f>(data!M275+(data!N275/60))*data!L275</f>
        <v>0</v>
      </c>
      <c r="N275" t="b">
        <f>IF(data!O275=1,1,IF(data!O275=2,0.7,IF(data!O275=3,0.7,IF(data!O275=4,0.3,IF(data!O275=5,0,FALSE)))))</f>
        <v>0</v>
      </c>
      <c r="O275">
        <f t="shared" si="54"/>
        <v>0</v>
      </c>
      <c r="P275" s="5">
        <f>(data!P275+(data!Q275/60))*data!L275+(data!R275+(data!S275/60))*(7-data!L275)</f>
        <v>0</v>
      </c>
      <c r="Q275">
        <f>data!T275+data!U275/60*7</f>
        <v>0</v>
      </c>
      <c r="R275">
        <f>data!V275+data!W275/60*7</f>
        <v>0</v>
      </c>
      <c r="S275" s="5">
        <f>(data!Y275+data!Z275/60)*data!X275</f>
        <v>0</v>
      </c>
      <c r="T275">
        <f>data!AA275+data!AB275</f>
        <v>0</v>
      </c>
      <c r="U275">
        <f>data!AC275*IF(data!AD275=1,1,0)+data!AE275*IF(data!AF275=1,1,0)</f>
        <v>0</v>
      </c>
      <c r="V275" t="b">
        <f>IF(data!AG275=1,1,IF(data!AG275=2,2,IF(data!AG275=3,3,IF(data!AG275=4,FALSE))))</f>
        <v>0</v>
      </c>
      <c r="W275" t="b">
        <f>IF(data!AH275=1,4,IF(data!AH275=2,5,IF(data!AH275=3,6,IF(data!AH275=4,7,FALSE))))</f>
        <v>0</v>
      </c>
      <c r="X275" t="b">
        <f>IF(data!AI275=1,4,IF(data!AI275=2,3,IF(data!AI275=3,2,IF(data!AI275=4,1,FALSE))))</f>
        <v>0</v>
      </c>
      <c r="Y275" t="b">
        <f>IF(data!AJ275=1,6,IF(data!AJ275=2,5,IF(data!AJ275=3,4,IF(data!AJ275=4,1,FALSE))))</f>
        <v>0</v>
      </c>
      <c r="Z275" t="b">
        <f>IF(data!AK275=1,4,IF(data!AK275=2,3,IF(data!AK275=3,2,IF(data!AK275=4,1,IF(data!AK275=5,2,FALSE)))))</f>
        <v>0</v>
      </c>
      <c r="AA275" t="b">
        <f>IF(data!AL275=1,6,IF(data!AL275=2,5,IF(data!AL275=3,4,IF(data!AL275=5,2,(IF(data!AL275=4,1,FALSE))))))</f>
        <v>0</v>
      </c>
    </row>
    <row r="276" spans="1:27" x14ac:dyDescent="0.15">
      <c r="A276" s="9" t="str">
        <f t="shared" si="45"/>
        <v>FALSE</v>
      </c>
      <c r="B276" s="9">
        <f t="shared" si="46"/>
        <v>7</v>
      </c>
      <c r="C276" s="11">
        <f t="shared" si="47"/>
        <v>0</v>
      </c>
      <c r="D276" s="11">
        <f t="shared" si="48"/>
        <v>0</v>
      </c>
      <c r="E276" s="9">
        <f t="shared" si="49"/>
        <v>7</v>
      </c>
      <c r="F276" s="11">
        <f t="shared" si="50"/>
        <v>0</v>
      </c>
      <c r="G276" s="13">
        <f t="shared" si="51"/>
        <v>0</v>
      </c>
      <c r="H276" s="19" t="str">
        <f t="shared" si="52"/>
        <v>GNDND</v>
      </c>
      <c r="I276" s="15" t="e">
        <f>VLOOKUP(H276,score!$A$1:$B$343,2,FALSE)</f>
        <v>#N/A</v>
      </c>
      <c r="J276" s="2" t="str">
        <f>IF(ISERROR(data!K276/(data!J276*4)),"",data!K276/(data!J276*4))</f>
        <v/>
      </c>
      <c r="K276" s="3">
        <f>IF(data!I276=3,8,0)</f>
        <v>0</v>
      </c>
      <c r="L276" s="7">
        <f t="shared" si="53"/>
        <v>0</v>
      </c>
      <c r="M276">
        <f>(data!M276+(data!N276/60))*data!L276</f>
        <v>0</v>
      </c>
      <c r="N276" t="b">
        <f>IF(data!O276=1,1,IF(data!O276=2,0.7,IF(data!O276=3,0.7,IF(data!O276=4,0.3,IF(data!O276=5,0,FALSE)))))</f>
        <v>0</v>
      </c>
      <c r="O276">
        <f t="shared" si="54"/>
        <v>0</v>
      </c>
      <c r="P276" s="5">
        <f>(data!P276+(data!Q276/60))*data!L276+(data!R276+(data!S276/60))*(7-data!L276)</f>
        <v>0</v>
      </c>
      <c r="Q276">
        <f>data!T276+data!U276/60*7</f>
        <v>0</v>
      </c>
      <c r="R276">
        <f>data!V276+data!W276/60*7</f>
        <v>0</v>
      </c>
      <c r="S276" s="5">
        <f>(data!Y276+data!Z276/60)*data!X276</f>
        <v>0</v>
      </c>
      <c r="T276">
        <f>data!AA276+data!AB276</f>
        <v>0</v>
      </c>
      <c r="U276">
        <f>data!AC276*IF(data!AD276=1,1,0)+data!AE276*IF(data!AF276=1,1,0)</f>
        <v>0</v>
      </c>
      <c r="V276" t="b">
        <f>IF(data!AG276=1,1,IF(data!AG276=2,2,IF(data!AG276=3,3,IF(data!AG276=4,FALSE))))</f>
        <v>0</v>
      </c>
      <c r="W276" t="b">
        <f>IF(data!AH276=1,4,IF(data!AH276=2,5,IF(data!AH276=3,6,IF(data!AH276=4,7,FALSE))))</f>
        <v>0</v>
      </c>
      <c r="X276" t="b">
        <f>IF(data!AI276=1,4,IF(data!AI276=2,3,IF(data!AI276=3,2,IF(data!AI276=4,1,FALSE))))</f>
        <v>0</v>
      </c>
      <c r="Y276" t="b">
        <f>IF(data!AJ276=1,6,IF(data!AJ276=2,5,IF(data!AJ276=3,4,IF(data!AJ276=4,1,FALSE))))</f>
        <v>0</v>
      </c>
      <c r="Z276" t="b">
        <f>IF(data!AK276=1,4,IF(data!AK276=2,3,IF(data!AK276=3,2,IF(data!AK276=4,1,IF(data!AK276=5,2,FALSE)))))</f>
        <v>0</v>
      </c>
      <c r="AA276" t="b">
        <f>IF(data!AL276=1,6,IF(data!AL276=2,5,IF(data!AL276=3,4,IF(data!AL276=5,2,(IF(data!AL276=4,1,FALSE))))))</f>
        <v>0</v>
      </c>
    </row>
    <row r="277" spans="1:27" x14ac:dyDescent="0.15">
      <c r="A277" s="9" t="str">
        <f t="shared" si="45"/>
        <v>FALSE</v>
      </c>
      <c r="B277" s="9">
        <f t="shared" si="46"/>
        <v>7</v>
      </c>
      <c r="C277" s="11">
        <f t="shared" si="47"/>
        <v>0</v>
      </c>
      <c r="D277" s="11">
        <f t="shared" si="48"/>
        <v>0</v>
      </c>
      <c r="E277" s="9">
        <f t="shared" si="49"/>
        <v>7</v>
      </c>
      <c r="F277" s="11">
        <f t="shared" si="50"/>
        <v>0</v>
      </c>
      <c r="G277" s="13">
        <f t="shared" si="51"/>
        <v>0</v>
      </c>
      <c r="H277" s="19" t="str">
        <f t="shared" si="52"/>
        <v>GNDND</v>
      </c>
      <c r="I277" s="15" t="e">
        <f>VLOOKUP(H277,score!$A$1:$B$343,2,FALSE)</f>
        <v>#N/A</v>
      </c>
      <c r="J277" s="2" t="str">
        <f>IF(ISERROR(data!K277/(data!J277*4)),"",data!K277/(data!J277*4))</f>
        <v/>
      </c>
      <c r="K277" s="3">
        <f>IF(data!I277=3,8,0)</f>
        <v>0</v>
      </c>
      <c r="L277" s="7">
        <f t="shared" si="53"/>
        <v>0</v>
      </c>
      <c r="M277">
        <f>(data!M277+(data!N277/60))*data!L277</f>
        <v>0</v>
      </c>
      <c r="N277" t="b">
        <f>IF(data!O277=1,1,IF(data!O277=2,0.7,IF(data!O277=3,0.7,IF(data!O277=4,0.3,IF(data!O277=5,0,FALSE)))))</f>
        <v>0</v>
      </c>
      <c r="O277">
        <f t="shared" si="54"/>
        <v>0</v>
      </c>
      <c r="P277" s="5">
        <f>(data!P277+(data!Q277/60))*data!L277+(data!R277+(data!S277/60))*(7-data!L277)</f>
        <v>0</v>
      </c>
      <c r="Q277">
        <f>data!T277+data!U277/60*7</f>
        <v>0</v>
      </c>
      <c r="R277">
        <f>data!V277+data!W277/60*7</f>
        <v>0</v>
      </c>
      <c r="S277" s="5">
        <f>(data!Y277+data!Z277/60)*data!X277</f>
        <v>0</v>
      </c>
      <c r="T277">
        <f>data!AA277+data!AB277</f>
        <v>0</v>
      </c>
      <c r="U277">
        <f>data!AC277*IF(data!AD277=1,1,0)+data!AE277*IF(data!AF277=1,1,0)</f>
        <v>0</v>
      </c>
      <c r="V277" t="b">
        <f>IF(data!AG277=1,1,IF(data!AG277=2,2,IF(data!AG277=3,3,IF(data!AG277=4,FALSE))))</f>
        <v>0</v>
      </c>
      <c r="W277" t="b">
        <f>IF(data!AH277=1,4,IF(data!AH277=2,5,IF(data!AH277=3,6,IF(data!AH277=4,7,FALSE))))</f>
        <v>0</v>
      </c>
      <c r="X277" t="b">
        <f>IF(data!AI277=1,4,IF(data!AI277=2,3,IF(data!AI277=3,2,IF(data!AI277=4,1,FALSE))))</f>
        <v>0</v>
      </c>
      <c r="Y277" t="b">
        <f>IF(data!AJ277=1,6,IF(data!AJ277=2,5,IF(data!AJ277=3,4,IF(data!AJ277=4,1,FALSE))))</f>
        <v>0</v>
      </c>
      <c r="Z277" t="b">
        <f>IF(data!AK277=1,4,IF(data!AK277=2,3,IF(data!AK277=3,2,IF(data!AK277=4,1,IF(data!AK277=5,2,FALSE)))))</f>
        <v>0</v>
      </c>
      <c r="AA277" t="b">
        <f>IF(data!AL277=1,6,IF(data!AL277=2,5,IF(data!AL277=3,4,IF(data!AL277=5,2,(IF(data!AL277=4,1,FALSE))))))</f>
        <v>0</v>
      </c>
    </row>
    <row r="278" spans="1:27" x14ac:dyDescent="0.15">
      <c r="A278" s="9" t="str">
        <f t="shared" si="45"/>
        <v>FALSE</v>
      </c>
      <c r="B278" s="9">
        <f t="shared" si="46"/>
        <v>7</v>
      </c>
      <c r="C278" s="11">
        <f t="shared" si="47"/>
        <v>0</v>
      </c>
      <c r="D278" s="11">
        <f t="shared" si="48"/>
        <v>0</v>
      </c>
      <c r="E278" s="9">
        <f t="shared" si="49"/>
        <v>7</v>
      </c>
      <c r="F278" s="11">
        <f t="shared" si="50"/>
        <v>0</v>
      </c>
      <c r="G278" s="13">
        <f t="shared" si="51"/>
        <v>0</v>
      </c>
      <c r="H278" s="19" t="str">
        <f t="shared" si="52"/>
        <v>GNDND</v>
      </c>
      <c r="I278" s="15" t="e">
        <f>VLOOKUP(H278,score!$A$1:$B$343,2,FALSE)</f>
        <v>#N/A</v>
      </c>
      <c r="J278" s="2" t="str">
        <f>IF(ISERROR(data!K278/(data!J278*4)),"",data!K278/(data!J278*4))</f>
        <v/>
      </c>
      <c r="K278" s="3">
        <f>IF(data!I278=3,8,0)</f>
        <v>0</v>
      </c>
      <c r="L278" s="7">
        <f t="shared" si="53"/>
        <v>0</v>
      </c>
      <c r="M278">
        <f>(data!M278+(data!N278/60))*data!L278</f>
        <v>0</v>
      </c>
      <c r="N278" t="b">
        <f>IF(data!O278=1,1,IF(data!O278=2,0.7,IF(data!O278=3,0.7,IF(data!O278=4,0.3,IF(data!O278=5,0,FALSE)))))</f>
        <v>0</v>
      </c>
      <c r="O278">
        <f t="shared" si="54"/>
        <v>0</v>
      </c>
      <c r="P278" s="5">
        <f>(data!P278+(data!Q278/60))*data!L278+(data!R278+(data!S278/60))*(7-data!L278)</f>
        <v>0</v>
      </c>
      <c r="Q278">
        <f>data!T278+data!U278/60*7</f>
        <v>0</v>
      </c>
      <c r="R278">
        <f>data!V278+data!W278/60*7</f>
        <v>0</v>
      </c>
      <c r="S278" s="5">
        <f>(data!Y278+data!Z278/60)*data!X278</f>
        <v>0</v>
      </c>
      <c r="T278">
        <f>data!AA278+data!AB278</f>
        <v>0</v>
      </c>
      <c r="U278">
        <f>data!AC278*IF(data!AD278=1,1,0)+data!AE278*IF(data!AF278=1,1,0)</f>
        <v>0</v>
      </c>
      <c r="V278" t="b">
        <f>IF(data!AG278=1,1,IF(data!AG278=2,2,IF(data!AG278=3,3,IF(data!AG278=4,FALSE))))</f>
        <v>0</v>
      </c>
      <c r="W278" t="b">
        <f>IF(data!AH278=1,4,IF(data!AH278=2,5,IF(data!AH278=3,6,IF(data!AH278=4,7,FALSE))))</f>
        <v>0</v>
      </c>
      <c r="X278" t="b">
        <f>IF(data!AI278=1,4,IF(data!AI278=2,3,IF(data!AI278=3,2,IF(data!AI278=4,1,FALSE))))</f>
        <v>0</v>
      </c>
      <c r="Y278" t="b">
        <f>IF(data!AJ278=1,6,IF(data!AJ278=2,5,IF(data!AJ278=3,4,IF(data!AJ278=4,1,FALSE))))</f>
        <v>0</v>
      </c>
      <c r="Z278" t="b">
        <f>IF(data!AK278=1,4,IF(data!AK278=2,3,IF(data!AK278=3,2,IF(data!AK278=4,1,IF(data!AK278=5,2,FALSE)))))</f>
        <v>0</v>
      </c>
      <c r="AA278" t="b">
        <f>IF(data!AL278=1,6,IF(data!AL278=2,5,IF(data!AL278=3,4,IF(data!AL278=5,2,(IF(data!AL278=4,1,FALSE))))))</f>
        <v>0</v>
      </c>
    </row>
    <row r="279" spans="1:27" x14ac:dyDescent="0.15">
      <c r="A279" s="9" t="str">
        <f t="shared" si="45"/>
        <v>FALSE</v>
      </c>
      <c r="B279" s="9">
        <f t="shared" si="46"/>
        <v>7</v>
      </c>
      <c r="C279" s="11">
        <f t="shared" si="47"/>
        <v>0</v>
      </c>
      <c r="D279" s="11">
        <f t="shared" si="48"/>
        <v>0</v>
      </c>
      <c r="E279" s="9">
        <f t="shared" si="49"/>
        <v>7</v>
      </c>
      <c r="F279" s="11">
        <f t="shared" si="50"/>
        <v>0</v>
      </c>
      <c r="G279" s="13">
        <f t="shared" si="51"/>
        <v>0</v>
      </c>
      <c r="H279" s="19" t="str">
        <f t="shared" si="52"/>
        <v>GNDND</v>
      </c>
      <c r="I279" s="15" t="e">
        <f>VLOOKUP(H279,score!$A$1:$B$343,2,FALSE)</f>
        <v>#N/A</v>
      </c>
      <c r="J279" s="2" t="str">
        <f>IF(ISERROR(data!K279/(data!J279*4)),"",data!K279/(data!J279*4))</f>
        <v/>
      </c>
      <c r="K279" s="3">
        <f>IF(data!I279=3,8,0)</f>
        <v>0</v>
      </c>
      <c r="L279" s="7">
        <f t="shared" si="53"/>
        <v>0</v>
      </c>
      <c r="M279">
        <f>(data!M279+(data!N279/60))*data!L279</f>
        <v>0</v>
      </c>
      <c r="N279" t="b">
        <f>IF(data!O279=1,1,IF(data!O279=2,0.7,IF(data!O279=3,0.7,IF(data!O279=4,0.3,IF(data!O279=5,0,FALSE)))))</f>
        <v>0</v>
      </c>
      <c r="O279">
        <f t="shared" si="54"/>
        <v>0</v>
      </c>
      <c r="P279" s="5">
        <f>(data!P279+(data!Q279/60))*data!L279+(data!R279+(data!S279/60))*(7-data!L279)</f>
        <v>0</v>
      </c>
      <c r="Q279">
        <f>data!T279+data!U279/60*7</f>
        <v>0</v>
      </c>
      <c r="R279">
        <f>data!V279+data!W279/60*7</f>
        <v>0</v>
      </c>
      <c r="S279" s="5">
        <f>(data!Y279+data!Z279/60)*data!X279</f>
        <v>0</v>
      </c>
      <c r="T279">
        <f>data!AA279+data!AB279</f>
        <v>0</v>
      </c>
      <c r="U279">
        <f>data!AC279*IF(data!AD279=1,1,0)+data!AE279*IF(data!AF279=1,1,0)</f>
        <v>0</v>
      </c>
      <c r="V279" t="b">
        <f>IF(data!AG279=1,1,IF(data!AG279=2,2,IF(data!AG279=3,3,IF(data!AG279=4,FALSE))))</f>
        <v>0</v>
      </c>
      <c r="W279" t="b">
        <f>IF(data!AH279=1,4,IF(data!AH279=2,5,IF(data!AH279=3,6,IF(data!AH279=4,7,FALSE))))</f>
        <v>0</v>
      </c>
      <c r="X279" t="b">
        <f>IF(data!AI279=1,4,IF(data!AI279=2,3,IF(data!AI279=3,2,IF(data!AI279=4,1,FALSE))))</f>
        <v>0</v>
      </c>
      <c r="Y279" t="b">
        <f>IF(data!AJ279=1,6,IF(data!AJ279=2,5,IF(data!AJ279=3,4,IF(data!AJ279=4,1,FALSE))))</f>
        <v>0</v>
      </c>
      <c r="Z279" t="b">
        <f>IF(data!AK279=1,4,IF(data!AK279=2,3,IF(data!AK279=3,2,IF(data!AK279=4,1,IF(data!AK279=5,2,FALSE)))))</f>
        <v>0</v>
      </c>
      <c r="AA279" t="b">
        <f>IF(data!AL279=1,6,IF(data!AL279=2,5,IF(data!AL279=3,4,IF(data!AL279=5,2,(IF(data!AL279=4,1,FALSE))))))</f>
        <v>0</v>
      </c>
    </row>
    <row r="280" spans="1:27" x14ac:dyDescent="0.15">
      <c r="A280" s="9" t="str">
        <f t="shared" si="45"/>
        <v>FALSE</v>
      </c>
      <c r="B280" s="9">
        <f t="shared" si="46"/>
        <v>7</v>
      </c>
      <c r="C280" s="11">
        <f t="shared" si="47"/>
        <v>0</v>
      </c>
      <c r="D280" s="11">
        <f t="shared" si="48"/>
        <v>0</v>
      </c>
      <c r="E280" s="9">
        <f t="shared" si="49"/>
        <v>7</v>
      </c>
      <c r="F280" s="11">
        <f t="shared" si="50"/>
        <v>0</v>
      </c>
      <c r="G280" s="13">
        <f t="shared" si="51"/>
        <v>0</v>
      </c>
      <c r="H280" s="19" t="str">
        <f t="shared" si="52"/>
        <v>GNDND</v>
      </c>
      <c r="I280" s="15" t="e">
        <f>VLOOKUP(H280,score!$A$1:$B$343,2,FALSE)</f>
        <v>#N/A</v>
      </c>
      <c r="J280" s="2" t="str">
        <f>IF(ISERROR(data!K280/(data!J280*4)),"",data!K280/(data!J280*4))</f>
        <v/>
      </c>
      <c r="K280" s="3">
        <f>IF(data!I280=3,8,0)</f>
        <v>0</v>
      </c>
      <c r="L280" s="7">
        <f t="shared" si="53"/>
        <v>0</v>
      </c>
      <c r="M280">
        <f>(data!M280+(data!N280/60))*data!L280</f>
        <v>0</v>
      </c>
      <c r="N280" t="b">
        <f>IF(data!O280=1,1,IF(data!O280=2,0.7,IF(data!O280=3,0.7,IF(data!O280=4,0.3,IF(data!O280=5,0,FALSE)))))</f>
        <v>0</v>
      </c>
      <c r="O280">
        <f t="shared" si="54"/>
        <v>0</v>
      </c>
      <c r="P280" s="5">
        <f>(data!P280+(data!Q280/60))*data!L280+(data!R280+(data!S280/60))*(7-data!L280)</f>
        <v>0</v>
      </c>
      <c r="Q280">
        <f>data!T280+data!U280/60*7</f>
        <v>0</v>
      </c>
      <c r="R280">
        <f>data!V280+data!W280/60*7</f>
        <v>0</v>
      </c>
      <c r="S280" s="5">
        <f>(data!Y280+data!Z280/60)*data!X280</f>
        <v>0</v>
      </c>
      <c r="T280">
        <f>data!AA280+data!AB280</f>
        <v>0</v>
      </c>
      <c r="U280">
        <f>data!AC280*IF(data!AD280=1,1,0)+data!AE280*IF(data!AF280=1,1,0)</f>
        <v>0</v>
      </c>
      <c r="V280" t="b">
        <f>IF(data!AG280=1,1,IF(data!AG280=2,2,IF(data!AG280=3,3,IF(data!AG280=4,FALSE))))</f>
        <v>0</v>
      </c>
      <c r="W280" t="b">
        <f>IF(data!AH280=1,4,IF(data!AH280=2,5,IF(data!AH280=3,6,IF(data!AH280=4,7,FALSE))))</f>
        <v>0</v>
      </c>
      <c r="X280" t="b">
        <f>IF(data!AI280=1,4,IF(data!AI280=2,3,IF(data!AI280=3,2,IF(data!AI280=4,1,FALSE))))</f>
        <v>0</v>
      </c>
      <c r="Y280" t="b">
        <f>IF(data!AJ280=1,6,IF(data!AJ280=2,5,IF(data!AJ280=3,4,IF(data!AJ280=4,1,FALSE))))</f>
        <v>0</v>
      </c>
      <c r="Z280" t="b">
        <f>IF(data!AK280=1,4,IF(data!AK280=2,3,IF(data!AK280=3,2,IF(data!AK280=4,1,IF(data!AK280=5,2,FALSE)))))</f>
        <v>0</v>
      </c>
      <c r="AA280" t="b">
        <f>IF(data!AL280=1,6,IF(data!AL280=2,5,IF(data!AL280=3,4,IF(data!AL280=5,2,(IF(data!AL280=4,1,FALSE))))))</f>
        <v>0</v>
      </c>
    </row>
    <row r="281" spans="1:27" x14ac:dyDescent="0.15">
      <c r="A281" s="9" t="str">
        <f t="shared" si="45"/>
        <v>FALSE</v>
      </c>
      <c r="B281" s="9">
        <f t="shared" si="46"/>
        <v>7</v>
      </c>
      <c r="C281" s="11">
        <f t="shared" si="47"/>
        <v>0</v>
      </c>
      <c r="D281" s="11">
        <f t="shared" si="48"/>
        <v>0</v>
      </c>
      <c r="E281" s="9">
        <f t="shared" si="49"/>
        <v>7</v>
      </c>
      <c r="F281" s="11">
        <f t="shared" si="50"/>
        <v>0</v>
      </c>
      <c r="G281" s="13">
        <f t="shared" si="51"/>
        <v>0</v>
      </c>
      <c r="H281" s="19" t="str">
        <f t="shared" si="52"/>
        <v>GNDND</v>
      </c>
      <c r="I281" s="15" t="e">
        <f>VLOOKUP(H281,score!$A$1:$B$343,2,FALSE)</f>
        <v>#N/A</v>
      </c>
      <c r="J281" s="2" t="str">
        <f>IF(ISERROR(data!K281/(data!J281*4)),"",data!K281/(data!J281*4))</f>
        <v/>
      </c>
      <c r="K281" s="3">
        <f>IF(data!I281=3,8,0)</f>
        <v>0</v>
      </c>
      <c r="L281" s="7">
        <f t="shared" si="53"/>
        <v>0</v>
      </c>
      <c r="M281">
        <f>(data!M281+(data!N281/60))*data!L281</f>
        <v>0</v>
      </c>
      <c r="N281" t="b">
        <f>IF(data!O281=1,1,IF(data!O281=2,0.7,IF(data!O281=3,0.7,IF(data!O281=4,0.3,IF(data!O281=5,0,FALSE)))))</f>
        <v>0</v>
      </c>
      <c r="O281">
        <f t="shared" si="54"/>
        <v>0</v>
      </c>
      <c r="P281" s="5">
        <f>(data!P281+(data!Q281/60))*data!L281+(data!R281+(data!S281/60))*(7-data!L281)</f>
        <v>0</v>
      </c>
      <c r="Q281">
        <f>data!T281+data!U281/60*7</f>
        <v>0</v>
      </c>
      <c r="R281">
        <f>data!V281+data!W281/60*7</f>
        <v>0</v>
      </c>
      <c r="S281" s="5">
        <f>(data!Y281+data!Z281/60)*data!X281</f>
        <v>0</v>
      </c>
      <c r="T281">
        <f>data!AA281+data!AB281</f>
        <v>0</v>
      </c>
      <c r="U281">
        <f>data!AC281*IF(data!AD281=1,1,0)+data!AE281*IF(data!AF281=1,1,0)</f>
        <v>0</v>
      </c>
      <c r="V281" t="b">
        <f>IF(data!AG281=1,1,IF(data!AG281=2,2,IF(data!AG281=3,3,IF(data!AG281=4,FALSE))))</f>
        <v>0</v>
      </c>
      <c r="W281" t="b">
        <f>IF(data!AH281=1,4,IF(data!AH281=2,5,IF(data!AH281=3,6,IF(data!AH281=4,7,FALSE))))</f>
        <v>0</v>
      </c>
      <c r="X281" t="b">
        <f>IF(data!AI281=1,4,IF(data!AI281=2,3,IF(data!AI281=3,2,IF(data!AI281=4,1,FALSE))))</f>
        <v>0</v>
      </c>
      <c r="Y281" t="b">
        <f>IF(data!AJ281=1,6,IF(data!AJ281=2,5,IF(data!AJ281=3,4,IF(data!AJ281=4,1,FALSE))))</f>
        <v>0</v>
      </c>
      <c r="Z281" t="b">
        <f>IF(data!AK281=1,4,IF(data!AK281=2,3,IF(data!AK281=3,2,IF(data!AK281=4,1,IF(data!AK281=5,2,FALSE)))))</f>
        <v>0</v>
      </c>
      <c r="AA281" t="b">
        <f>IF(data!AL281=1,6,IF(data!AL281=2,5,IF(data!AL281=3,4,IF(data!AL281=5,2,(IF(data!AL281=4,1,FALSE))))))</f>
        <v>0</v>
      </c>
    </row>
    <row r="282" spans="1:27" x14ac:dyDescent="0.15">
      <c r="A282" s="9" t="str">
        <f t="shared" si="45"/>
        <v>FALSE</v>
      </c>
      <c r="B282" s="9">
        <f t="shared" si="46"/>
        <v>7</v>
      </c>
      <c r="C282" s="11">
        <f t="shared" si="47"/>
        <v>0</v>
      </c>
      <c r="D282" s="11">
        <f t="shared" si="48"/>
        <v>0</v>
      </c>
      <c r="E282" s="9">
        <f t="shared" si="49"/>
        <v>7</v>
      </c>
      <c r="F282" s="11">
        <f t="shared" si="50"/>
        <v>0</v>
      </c>
      <c r="G282" s="13">
        <f t="shared" si="51"/>
        <v>0</v>
      </c>
      <c r="H282" s="19" t="str">
        <f t="shared" si="52"/>
        <v>GNDND</v>
      </c>
      <c r="I282" s="15" t="e">
        <f>VLOOKUP(H282,score!$A$1:$B$343,2,FALSE)</f>
        <v>#N/A</v>
      </c>
      <c r="J282" s="2" t="str">
        <f>IF(ISERROR(data!K282/(data!J282*4)),"",data!K282/(data!J282*4))</f>
        <v/>
      </c>
      <c r="K282" s="3">
        <f>IF(data!I282=3,8,0)</f>
        <v>0</v>
      </c>
      <c r="L282" s="7">
        <f t="shared" si="53"/>
        <v>0</v>
      </c>
      <c r="M282">
        <f>(data!M282+(data!N282/60))*data!L282</f>
        <v>0</v>
      </c>
      <c r="N282" t="b">
        <f>IF(data!O282=1,1,IF(data!O282=2,0.7,IF(data!O282=3,0.7,IF(data!O282=4,0.3,IF(data!O282=5,0,FALSE)))))</f>
        <v>0</v>
      </c>
      <c r="O282">
        <f t="shared" si="54"/>
        <v>0</v>
      </c>
      <c r="P282" s="5">
        <f>(data!P282+(data!Q282/60))*data!L282+(data!R282+(data!S282/60))*(7-data!L282)</f>
        <v>0</v>
      </c>
      <c r="Q282">
        <f>data!T282+data!U282/60*7</f>
        <v>0</v>
      </c>
      <c r="R282">
        <f>data!V282+data!W282/60*7</f>
        <v>0</v>
      </c>
      <c r="S282" s="5">
        <f>(data!Y282+data!Z282/60)*data!X282</f>
        <v>0</v>
      </c>
      <c r="T282">
        <f>data!AA282+data!AB282</f>
        <v>0</v>
      </c>
      <c r="U282">
        <f>data!AC282*IF(data!AD282=1,1,0)+data!AE282*IF(data!AF282=1,1,0)</f>
        <v>0</v>
      </c>
      <c r="V282" t="b">
        <f>IF(data!AG282=1,1,IF(data!AG282=2,2,IF(data!AG282=3,3,IF(data!AG282=4,FALSE))))</f>
        <v>0</v>
      </c>
      <c r="W282" t="b">
        <f>IF(data!AH282=1,4,IF(data!AH282=2,5,IF(data!AH282=3,6,IF(data!AH282=4,7,FALSE))))</f>
        <v>0</v>
      </c>
      <c r="X282" t="b">
        <f>IF(data!AI282=1,4,IF(data!AI282=2,3,IF(data!AI282=3,2,IF(data!AI282=4,1,FALSE))))</f>
        <v>0</v>
      </c>
      <c r="Y282" t="b">
        <f>IF(data!AJ282=1,6,IF(data!AJ282=2,5,IF(data!AJ282=3,4,IF(data!AJ282=4,1,FALSE))))</f>
        <v>0</v>
      </c>
      <c r="Z282" t="b">
        <f>IF(data!AK282=1,4,IF(data!AK282=2,3,IF(data!AK282=3,2,IF(data!AK282=4,1,IF(data!AK282=5,2,FALSE)))))</f>
        <v>0</v>
      </c>
      <c r="AA282" t="b">
        <f>IF(data!AL282=1,6,IF(data!AL282=2,5,IF(data!AL282=3,4,IF(data!AL282=5,2,(IF(data!AL282=4,1,FALSE))))))</f>
        <v>0</v>
      </c>
    </row>
    <row r="283" spans="1:27" x14ac:dyDescent="0.15">
      <c r="A283" s="9" t="str">
        <f t="shared" si="45"/>
        <v>FALSE</v>
      </c>
      <c r="B283" s="9">
        <f t="shared" si="46"/>
        <v>7</v>
      </c>
      <c r="C283" s="11">
        <f t="shared" si="47"/>
        <v>0</v>
      </c>
      <c r="D283" s="11">
        <f t="shared" si="48"/>
        <v>0</v>
      </c>
      <c r="E283" s="9">
        <f t="shared" si="49"/>
        <v>7</v>
      </c>
      <c r="F283" s="11">
        <f t="shared" si="50"/>
        <v>0</v>
      </c>
      <c r="G283" s="13">
        <f t="shared" si="51"/>
        <v>0</v>
      </c>
      <c r="H283" s="19" t="str">
        <f t="shared" si="52"/>
        <v>GNDND</v>
      </c>
      <c r="I283" s="15" t="e">
        <f>VLOOKUP(H283,score!$A$1:$B$343,2,FALSE)</f>
        <v>#N/A</v>
      </c>
      <c r="J283" s="2" t="str">
        <f>IF(ISERROR(data!K283/(data!J283*4)),"",data!K283/(data!J283*4))</f>
        <v/>
      </c>
      <c r="K283" s="3">
        <f>IF(data!I283=3,8,0)</f>
        <v>0</v>
      </c>
      <c r="L283" s="7">
        <f t="shared" si="53"/>
        <v>0</v>
      </c>
      <c r="M283">
        <f>(data!M283+(data!N283/60))*data!L283</f>
        <v>0</v>
      </c>
      <c r="N283" t="b">
        <f>IF(data!O283=1,1,IF(data!O283=2,0.7,IF(data!O283=3,0.7,IF(data!O283=4,0.3,IF(data!O283=5,0,FALSE)))))</f>
        <v>0</v>
      </c>
      <c r="O283">
        <f t="shared" si="54"/>
        <v>0</v>
      </c>
      <c r="P283" s="5">
        <f>(data!P283+(data!Q283/60))*data!L283+(data!R283+(data!S283/60))*(7-data!L283)</f>
        <v>0</v>
      </c>
      <c r="Q283">
        <f>data!T283+data!U283/60*7</f>
        <v>0</v>
      </c>
      <c r="R283">
        <f>data!V283+data!W283/60*7</f>
        <v>0</v>
      </c>
      <c r="S283" s="5">
        <f>(data!Y283+data!Z283/60)*data!X283</f>
        <v>0</v>
      </c>
      <c r="T283">
        <f>data!AA283+data!AB283</f>
        <v>0</v>
      </c>
      <c r="U283">
        <f>data!AC283*IF(data!AD283=1,1,0)+data!AE283*IF(data!AF283=1,1,0)</f>
        <v>0</v>
      </c>
      <c r="V283" t="b">
        <f>IF(data!AG283=1,1,IF(data!AG283=2,2,IF(data!AG283=3,3,IF(data!AG283=4,FALSE))))</f>
        <v>0</v>
      </c>
      <c r="W283" t="b">
        <f>IF(data!AH283=1,4,IF(data!AH283=2,5,IF(data!AH283=3,6,IF(data!AH283=4,7,FALSE))))</f>
        <v>0</v>
      </c>
      <c r="X283" t="b">
        <f>IF(data!AI283=1,4,IF(data!AI283=2,3,IF(data!AI283=3,2,IF(data!AI283=4,1,FALSE))))</f>
        <v>0</v>
      </c>
      <c r="Y283" t="b">
        <f>IF(data!AJ283=1,6,IF(data!AJ283=2,5,IF(data!AJ283=3,4,IF(data!AJ283=4,1,FALSE))))</f>
        <v>0</v>
      </c>
      <c r="Z283" t="b">
        <f>IF(data!AK283=1,4,IF(data!AK283=2,3,IF(data!AK283=3,2,IF(data!AK283=4,1,IF(data!AK283=5,2,FALSE)))))</f>
        <v>0</v>
      </c>
      <c r="AA283" t="b">
        <f>IF(data!AL283=1,6,IF(data!AL283=2,5,IF(data!AL283=3,4,IF(data!AL283=5,2,(IF(data!AL283=4,1,FALSE))))))</f>
        <v>0</v>
      </c>
    </row>
    <row r="284" spans="1:27" x14ac:dyDescent="0.15">
      <c r="A284" s="9" t="str">
        <f t="shared" si="45"/>
        <v>FALSE</v>
      </c>
      <c r="B284" s="9">
        <f t="shared" si="46"/>
        <v>7</v>
      </c>
      <c r="C284" s="11">
        <f t="shared" si="47"/>
        <v>0</v>
      </c>
      <c r="D284" s="11">
        <f t="shared" si="48"/>
        <v>0</v>
      </c>
      <c r="E284" s="9">
        <f t="shared" si="49"/>
        <v>7</v>
      </c>
      <c r="F284" s="11">
        <f t="shared" si="50"/>
        <v>0</v>
      </c>
      <c r="G284" s="13">
        <f t="shared" si="51"/>
        <v>0</v>
      </c>
      <c r="H284" s="19" t="str">
        <f t="shared" si="52"/>
        <v>GNDND</v>
      </c>
      <c r="I284" s="15" t="e">
        <f>VLOOKUP(H284,score!$A$1:$B$343,2,FALSE)</f>
        <v>#N/A</v>
      </c>
      <c r="J284" s="2" t="str">
        <f>IF(ISERROR(data!K284/(data!J284*4)),"",data!K284/(data!J284*4))</f>
        <v/>
      </c>
      <c r="K284" s="3">
        <f>IF(data!I284=3,8,0)</f>
        <v>0</v>
      </c>
      <c r="L284" s="7">
        <f t="shared" si="53"/>
        <v>0</v>
      </c>
      <c r="M284">
        <f>(data!M284+(data!N284/60))*data!L284</f>
        <v>0</v>
      </c>
      <c r="N284" t="b">
        <f>IF(data!O284=1,1,IF(data!O284=2,0.7,IF(data!O284=3,0.7,IF(data!O284=4,0.3,IF(data!O284=5,0,FALSE)))))</f>
        <v>0</v>
      </c>
      <c r="O284">
        <f t="shared" si="54"/>
        <v>0</v>
      </c>
      <c r="P284" s="5">
        <f>(data!P284+(data!Q284/60))*data!L284+(data!R284+(data!S284/60))*(7-data!L284)</f>
        <v>0</v>
      </c>
      <c r="Q284">
        <f>data!T284+data!U284/60*7</f>
        <v>0</v>
      </c>
      <c r="R284">
        <f>data!V284+data!W284/60*7</f>
        <v>0</v>
      </c>
      <c r="S284" s="5">
        <f>(data!Y284+data!Z284/60)*data!X284</f>
        <v>0</v>
      </c>
      <c r="T284">
        <f>data!AA284+data!AB284</f>
        <v>0</v>
      </c>
      <c r="U284">
        <f>data!AC284*IF(data!AD284=1,1,0)+data!AE284*IF(data!AF284=1,1,0)</f>
        <v>0</v>
      </c>
      <c r="V284" t="b">
        <f>IF(data!AG284=1,1,IF(data!AG284=2,2,IF(data!AG284=3,3,IF(data!AG284=4,FALSE))))</f>
        <v>0</v>
      </c>
      <c r="W284" t="b">
        <f>IF(data!AH284=1,4,IF(data!AH284=2,5,IF(data!AH284=3,6,IF(data!AH284=4,7,FALSE))))</f>
        <v>0</v>
      </c>
      <c r="X284" t="b">
        <f>IF(data!AI284=1,4,IF(data!AI284=2,3,IF(data!AI284=3,2,IF(data!AI284=4,1,FALSE))))</f>
        <v>0</v>
      </c>
      <c r="Y284" t="b">
        <f>IF(data!AJ284=1,6,IF(data!AJ284=2,5,IF(data!AJ284=3,4,IF(data!AJ284=4,1,FALSE))))</f>
        <v>0</v>
      </c>
      <c r="Z284" t="b">
        <f>IF(data!AK284=1,4,IF(data!AK284=2,3,IF(data!AK284=3,2,IF(data!AK284=4,1,IF(data!AK284=5,2,FALSE)))))</f>
        <v>0</v>
      </c>
      <c r="AA284" t="b">
        <f>IF(data!AL284=1,6,IF(data!AL284=2,5,IF(data!AL284=3,4,IF(data!AL284=5,2,(IF(data!AL284=4,1,FALSE))))))</f>
        <v>0</v>
      </c>
    </row>
    <row r="285" spans="1:27" x14ac:dyDescent="0.15">
      <c r="A285" s="9" t="str">
        <f t="shared" si="45"/>
        <v>FALSE</v>
      </c>
      <c r="B285" s="9">
        <f t="shared" si="46"/>
        <v>7</v>
      </c>
      <c r="C285" s="11">
        <f t="shared" si="47"/>
        <v>0</v>
      </c>
      <c r="D285" s="11">
        <f t="shared" si="48"/>
        <v>0</v>
      </c>
      <c r="E285" s="9">
        <f t="shared" si="49"/>
        <v>7</v>
      </c>
      <c r="F285" s="11">
        <f t="shared" si="50"/>
        <v>0</v>
      </c>
      <c r="G285" s="13">
        <f t="shared" si="51"/>
        <v>0</v>
      </c>
      <c r="H285" s="19" t="str">
        <f t="shared" si="52"/>
        <v>GNDND</v>
      </c>
      <c r="I285" s="15" t="e">
        <f>VLOOKUP(H285,score!$A$1:$B$343,2,FALSE)</f>
        <v>#N/A</v>
      </c>
      <c r="J285" s="2" t="str">
        <f>IF(ISERROR(data!K285/(data!J285*4)),"",data!K285/(data!J285*4))</f>
        <v/>
      </c>
      <c r="K285" s="3">
        <f>IF(data!I285=3,8,0)</f>
        <v>0</v>
      </c>
      <c r="L285" s="7">
        <f t="shared" si="53"/>
        <v>0</v>
      </c>
      <c r="M285">
        <f>(data!M285+(data!N285/60))*data!L285</f>
        <v>0</v>
      </c>
      <c r="N285" t="b">
        <f>IF(data!O285=1,1,IF(data!O285=2,0.7,IF(data!O285=3,0.7,IF(data!O285=4,0.3,IF(data!O285=5,0,FALSE)))))</f>
        <v>0</v>
      </c>
      <c r="O285">
        <f t="shared" si="54"/>
        <v>0</v>
      </c>
      <c r="P285" s="5">
        <f>(data!P285+(data!Q285/60))*data!L285+(data!R285+(data!S285/60))*(7-data!L285)</f>
        <v>0</v>
      </c>
      <c r="Q285">
        <f>data!T285+data!U285/60*7</f>
        <v>0</v>
      </c>
      <c r="R285">
        <f>data!V285+data!W285/60*7</f>
        <v>0</v>
      </c>
      <c r="S285" s="5">
        <f>(data!Y285+data!Z285/60)*data!X285</f>
        <v>0</v>
      </c>
      <c r="T285">
        <f>data!AA285+data!AB285</f>
        <v>0</v>
      </c>
      <c r="U285">
        <f>data!AC285*IF(data!AD285=1,1,0)+data!AE285*IF(data!AF285=1,1,0)</f>
        <v>0</v>
      </c>
      <c r="V285" t="b">
        <f>IF(data!AG285=1,1,IF(data!AG285=2,2,IF(data!AG285=3,3,IF(data!AG285=4,FALSE))))</f>
        <v>0</v>
      </c>
      <c r="W285" t="b">
        <f>IF(data!AH285=1,4,IF(data!AH285=2,5,IF(data!AH285=3,6,IF(data!AH285=4,7,FALSE))))</f>
        <v>0</v>
      </c>
      <c r="X285" t="b">
        <f>IF(data!AI285=1,4,IF(data!AI285=2,3,IF(data!AI285=3,2,IF(data!AI285=4,1,FALSE))))</f>
        <v>0</v>
      </c>
      <c r="Y285" t="b">
        <f>IF(data!AJ285=1,6,IF(data!AJ285=2,5,IF(data!AJ285=3,4,IF(data!AJ285=4,1,FALSE))))</f>
        <v>0</v>
      </c>
      <c r="Z285" t="b">
        <f>IF(data!AK285=1,4,IF(data!AK285=2,3,IF(data!AK285=3,2,IF(data!AK285=4,1,IF(data!AK285=5,2,FALSE)))))</f>
        <v>0</v>
      </c>
      <c r="AA285" t="b">
        <f>IF(data!AL285=1,6,IF(data!AL285=2,5,IF(data!AL285=3,4,IF(data!AL285=5,2,(IF(data!AL285=4,1,FALSE))))))</f>
        <v>0</v>
      </c>
    </row>
    <row r="286" spans="1:27" x14ac:dyDescent="0.15">
      <c r="A286" s="9" t="str">
        <f t="shared" si="45"/>
        <v>FALSE</v>
      </c>
      <c r="B286" s="9">
        <f t="shared" si="46"/>
        <v>7</v>
      </c>
      <c r="C286" s="11">
        <f t="shared" si="47"/>
        <v>0</v>
      </c>
      <c r="D286" s="11">
        <f t="shared" si="48"/>
        <v>0</v>
      </c>
      <c r="E286" s="9">
        <f t="shared" si="49"/>
        <v>7</v>
      </c>
      <c r="F286" s="11">
        <f t="shared" si="50"/>
        <v>0</v>
      </c>
      <c r="G286" s="13">
        <f t="shared" si="51"/>
        <v>0</v>
      </c>
      <c r="H286" s="19" t="str">
        <f t="shared" si="52"/>
        <v>GNDND</v>
      </c>
      <c r="I286" s="15" t="e">
        <f>VLOOKUP(H286,score!$A$1:$B$343,2,FALSE)</f>
        <v>#N/A</v>
      </c>
      <c r="J286" s="2" t="str">
        <f>IF(ISERROR(data!K286/(data!J286*4)),"",data!K286/(data!J286*4))</f>
        <v/>
      </c>
      <c r="K286" s="3">
        <f>IF(data!I286=3,8,0)</f>
        <v>0</v>
      </c>
      <c r="L286" s="7">
        <f t="shared" si="53"/>
        <v>0</v>
      </c>
      <c r="M286">
        <f>(data!M286+(data!N286/60))*data!L286</f>
        <v>0</v>
      </c>
      <c r="N286" t="b">
        <f>IF(data!O286=1,1,IF(data!O286=2,0.7,IF(data!O286=3,0.7,IF(data!O286=4,0.3,IF(data!O286=5,0,FALSE)))))</f>
        <v>0</v>
      </c>
      <c r="O286">
        <f t="shared" si="54"/>
        <v>0</v>
      </c>
      <c r="P286" s="5">
        <f>(data!P286+(data!Q286/60))*data!L286+(data!R286+(data!S286/60))*(7-data!L286)</f>
        <v>0</v>
      </c>
      <c r="Q286">
        <f>data!T286+data!U286/60*7</f>
        <v>0</v>
      </c>
      <c r="R286">
        <f>data!V286+data!W286/60*7</f>
        <v>0</v>
      </c>
      <c r="S286" s="5">
        <f>(data!Y286+data!Z286/60)*data!X286</f>
        <v>0</v>
      </c>
      <c r="T286">
        <f>data!AA286+data!AB286</f>
        <v>0</v>
      </c>
      <c r="U286">
        <f>data!AC286*IF(data!AD286=1,1,0)+data!AE286*IF(data!AF286=1,1,0)</f>
        <v>0</v>
      </c>
      <c r="V286" t="b">
        <f>IF(data!AG286=1,1,IF(data!AG286=2,2,IF(data!AG286=3,3,IF(data!AG286=4,FALSE))))</f>
        <v>0</v>
      </c>
      <c r="W286" t="b">
        <f>IF(data!AH286=1,4,IF(data!AH286=2,5,IF(data!AH286=3,6,IF(data!AH286=4,7,FALSE))))</f>
        <v>0</v>
      </c>
      <c r="X286" t="b">
        <f>IF(data!AI286=1,4,IF(data!AI286=2,3,IF(data!AI286=3,2,IF(data!AI286=4,1,FALSE))))</f>
        <v>0</v>
      </c>
      <c r="Y286" t="b">
        <f>IF(data!AJ286=1,6,IF(data!AJ286=2,5,IF(data!AJ286=3,4,IF(data!AJ286=4,1,FALSE))))</f>
        <v>0</v>
      </c>
      <c r="Z286" t="b">
        <f>IF(data!AK286=1,4,IF(data!AK286=2,3,IF(data!AK286=3,2,IF(data!AK286=4,1,IF(data!AK286=5,2,FALSE)))))</f>
        <v>0</v>
      </c>
      <c r="AA286" t="b">
        <f>IF(data!AL286=1,6,IF(data!AL286=2,5,IF(data!AL286=3,4,IF(data!AL286=5,2,(IF(data!AL286=4,1,FALSE))))))</f>
        <v>0</v>
      </c>
    </row>
    <row r="287" spans="1:27" x14ac:dyDescent="0.15">
      <c r="A287" s="9" t="str">
        <f t="shared" si="45"/>
        <v>FALSE</v>
      </c>
      <c r="B287" s="9">
        <f t="shared" si="46"/>
        <v>7</v>
      </c>
      <c r="C287" s="11">
        <f t="shared" si="47"/>
        <v>0</v>
      </c>
      <c r="D287" s="11">
        <f t="shared" si="48"/>
        <v>0</v>
      </c>
      <c r="E287" s="9">
        <f t="shared" si="49"/>
        <v>7</v>
      </c>
      <c r="F287" s="11">
        <f t="shared" si="50"/>
        <v>0</v>
      </c>
      <c r="G287" s="13">
        <f t="shared" si="51"/>
        <v>0</v>
      </c>
      <c r="H287" s="19" t="str">
        <f t="shared" si="52"/>
        <v>GNDND</v>
      </c>
      <c r="I287" s="15" t="e">
        <f>VLOOKUP(H287,score!$A$1:$B$343,2,FALSE)</f>
        <v>#N/A</v>
      </c>
      <c r="J287" s="2" t="str">
        <f>IF(ISERROR(data!K287/(data!J287*4)),"",data!K287/(data!J287*4))</f>
        <v/>
      </c>
      <c r="K287" s="3">
        <f>IF(data!I287=3,8,0)</f>
        <v>0</v>
      </c>
      <c r="L287" s="7">
        <f t="shared" si="53"/>
        <v>0</v>
      </c>
      <c r="M287">
        <f>(data!M287+(data!N287/60))*data!L287</f>
        <v>0</v>
      </c>
      <c r="N287" t="b">
        <f>IF(data!O287=1,1,IF(data!O287=2,0.7,IF(data!O287=3,0.7,IF(data!O287=4,0.3,IF(data!O287=5,0,FALSE)))))</f>
        <v>0</v>
      </c>
      <c r="O287">
        <f t="shared" si="54"/>
        <v>0</v>
      </c>
      <c r="P287" s="5">
        <f>(data!P287+(data!Q287/60))*data!L287+(data!R287+(data!S287/60))*(7-data!L287)</f>
        <v>0</v>
      </c>
      <c r="Q287">
        <f>data!T287+data!U287/60*7</f>
        <v>0</v>
      </c>
      <c r="R287">
        <f>data!V287+data!W287/60*7</f>
        <v>0</v>
      </c>
      <c r="S287" s="5">
        <f>(data!Y287+data!Z287/60)*data!X287</f>
        <v>0</v>
      </c>
      <c r="T287">
        <f>data!AA287+data!AB287</f>
        <v>0</v>
      </c>
      <c r="U287">
        <f>data!AC287*IF(data!AD287=1,1,0)+data!AE287*IF(data!AF287=1,1,0)</f>
        <v>0</v>
      </c>
      <c r="V287" t="b">
        <f>IF(data!AG287=1,1,IF(data!AG287=2,2,IF(data!AG287=3,3,IF(data!AG287=4,FALSE))))</f>
        <v>0</v>
      </c>
      <c r="W287" t="b">
        <f>IF(data!AH287=1,4,IF(data!AH287=2,5,IF(data!AH287=3,6,IF(data!AH287=4,7,FALSE))))</f>
        <v>0</v>
      </c>
      <c r="X287" t="b">
        <f>IF(data!AI287=1,4,IF(data!AI287=2,3,IF(data!AI287=3,2,IF(data!AI287=4,1,FALSE))))</f>
        <v>0</v>
      </c>
      <c r="Y287" t="b">
        <f>IF(data!AJ287=1,6,IF(data!AJ287=2,5,IF(data!AJ287=3,4,IF(data!AJ287=4,1,FALSE))))</f>
        <v>0</v>
      </c>
      <c r="Z287" t="b">
        <f>IF(data!AK287=1,4,IF(data!AK287=2,3,IF(data!AK287=3,2,IF(data!AK287=4,1,IF(data!AK287=5,2,FALSE)))))</f>
        <v>0</v>
      </c>
      <c r="AA287" t="b">
        <f>IF(data!AL287=1,6,IF(data!AL287=2,5,IF(data!AL287=3,4,IF(data!AL287=5,2,(IF(data!AL287=4,1,FALSE))))))</f>
        <v>0</v>
      </c>
    </row>
    <row r="288" spans="1:27" x14ac:dyDescent="0.15">
      <c r="A288" s="9" t="str">
        <f t="shared" si="45"/>
        <v>FALSE</v>
      </c>
      <c r="B288" s="9">
        <f t="shared" si="46"/>
        <v>7</v>
      </c>
      <c r="C288" s="11">
        <f t="shared" si="47"/>
        <v>0</v>
      </c>
      <c r="D288" s="11">
        <f t="shared" si="48"/>
        <v>0</v>
      </c>
      <c r="E288" s="9">
        <f t="shared" si="49"/>
        <v>7</v>
      </c>
      <c r="F288" s="11">
        <f t="shared" si="50"/>
        <v>0</v>
      </c>
      <c r="G288" s="13">
        <f t="shared" si="51"/>
        <v>0</v>
      </c>
      <c r="H288" s="19" t="str">
        <f t="shared" si="52"/>
        <v>GNDND</v>
      </c>
      <c r="I288" s="15" t="e">
        <f>VLOOKUP(H288,score!$A$1:$B$343,2,FALSE)</f>
        <v>#N/A</v>
      </c>
      <c r="J288" s="2" t="str">
        <f>IF(ISERROR(data!K288/(data!J288*4)),"",data!K288/(data!J288*4))</f>
        <v/>
      </c>
      <c r="K288" s="3">
        <f>IF(data!I288=3,8,0)</f>
        <v>0</v>
      </c>
      <c r="L288" s="7">
        <f t="shared" si="53"/>
        <v>0</v>
      </c>
      <c r="M288">
        <f>(data!M288+(data!N288/60))*data!L288</f>
        <v>0</v>
      </c>
      <c r="N288" t="b">
        <f>IF(data!O288=1,1,IF(data!O288=2,0.7,IF(data!O288=3,0.7,IF(data!O288=4,0.3,IF(data!O288=5,0,FALSE)))))</f>
        <v>0</v>
      </c>
      <c r="O288">
        <f t="shared" si="54"/>
        <v>0</v>
      </c>
      <c r="P288" s="5">
        <f>(data!P288+(data!Q288/60))*data!L288+(data!R288+(data!S288/60))*(7-data!L288)</f>
        <v>0</v>
      </c>
      <c r="Q288">
        <f>data!T288+data!U288/60*7</f>
        <v>0</v>
      </c>
      <c r="R288">
        <f>data!V288+data!W288/60*7</f>
        <v>0</v>
      </c>
      <c r="S288" s="5">
        <f>(data!Y288+data!Z288/60)*data!X288</f>
        <v>0</v>
      </c>
      <c r="T288">
        <f>data!AA288+data!AB288</f>
        <v>0</v>
      </c>
      <c r="U288">
        <f>data!AC288*IF(data!AD288=1,1,0)+data!AE288*IF(data!AF288=1,1,0)</f>
        <v>0</v>
      </c>
      <c r="V288" t="b">
        <f>IF(data!AG288=1,1,IF(data!AG288=2,2,IF(data!AG288=3,3,IF(data!AG288=4,FALSE))))</f>
        <v>0</v>
      </c>
      <c r="W288" t="b">
        <f>IF(data!AH288=1,4,IF(data!AH288=2,5,IF(data!AH288=3,6,IF(data!AH288=4,7,FALSE))))</f>
        <v>0</v>
      </c>
      <c r="X288" t="b">
        <f>IF(data!AI288=1,4,IF(data!AI288=2,3,IF(data!AI288=3,2,IF(data!AI288=4,1,FALSE))))</f>
        <v>0</v>
      </c>
      <c r="Y288" t="b">
        <f>IF(data!AJ288=1,6,IF(data!AJ288=2,5,IF(data!AJ288=3,4,IF(data!AJ288=4,1,FALSE))))</f>
        <v>0</v>
      </c>
      <c r="Z288" t="b">
        <f>IF(data!AK288=1,4,IF(data!AK288=2,3,IF(data!AK288=3,2,IF(data!AK288=4,1,IF(data!AK288=5,2,FALSE)))))</f>
        <v>0</v>
      </c>
      <c r="AA288" t="b">
        <f>IF(data!AL288=1,6,IF(data!AL288=2,5,IF(data!AL288=3,4,IF(data!AL288=5,2,(IF(data!AL288=4,1,FALSE))))))</f>
        <v>0</v>
      </c>
    </row>
    <row r="289" spans="1:27" x14ac:dyDescent="0.15">
      <c r="A289" s="9" t="str">
        <f t="shared" si="45"/>
        <v>FALSE</v>
      </c>
      <c r="B289" s="9">
        <f t="shared" si="46"/>
        <v>7</v>
      </c>
      <c r="C289" s="11">
        <f t="shared" si="47"/>
        <v>0</v>
      </c>
      <c r="D289" s="11">
        <f t="shared" si="48"/>
        <v>0</v>
      </c>
      <c r="E289" s="9">
        <f t="shared" si="49"/>
        <v>7</v>
      </c>
      <c r="F289" s="11">
        <f t="shared" si="50"/>
        <v>0</v>
      </c>
      <c r="G289" s="13">
        <f t="shared" si="51"/>
        <v>0</v>
      </c>
      <c r="H289" s="19" t="str">
        <f t="shared" si="52"/>
        <v>GNDND</v>
      </c>
      <c r="I289" s="15" t="e">
        <f>VLOOKUP(H289,score!$A$1:$B$343,2,FALSE)</f>
        <v>#N/A</v>
      </c>
      <c r="J289" s="2" t="str">
        <f>IF(ISERROR(data!K289/(data!J289*4)),"",data!K289/(data!J289*4))</f>
        <v/>
      </c>
      <c r="K289" s="3">
        <f>IF(data!I289=3,8,0)</f>
        <v>0</v>
      </c>
      <c r="L289" s="7">
        <f t="shared" si="53"/>
        <v>0</v>
      </c>
      <c r="M289">
        <f>(data!M289+(data!N289/60))*data!L289</f>
        <v>0</v>
      </c>
      <c r="N289" t="b">
        <f>IF(data!O289=1,1,IF(data!O289=2,0.7,IF(data!O289=3,0.7,IF(data!O289=4,0.3,IF(data!O289=5,0,FALSE)))))</f>
        <v>0</v>
      </c>
      <c r="O289">
        <f t="shared" si="54"/>
        <v>0</v>
      </c>
      <c r="P289" s="5">
        <f>(data!P289+(data!Q289/60))*data!L289+(data!R289+(data!S289/60))*(7-data!L289)</f>
        <v>0</v>
      </c>
      <c r="Q289">
        <f>data!T289+data!U289/60*7</f>
        <v>0</v>
      </c>
      <c r="R289">
        <f>data!V289+data!W289/60*7</f>
        <v>0</v>
      </c>
      <c r="S289" s="5">
        <f>(data!Y289+data!Z289/60)*data!X289</f>
        <v>0</v>
      </c>
      <c r="T289">
        <f>data!AA289+data!AB289</f>
        <v>0</v>
      </c>
      <c r="U289">
        <f>data!AC289*IF(data!AD289=1,1,0)+data!AE289*IF(data!AF289=1,1,0)</f>
        <v>0</v>
      </c>
      <c r="V289" t="b">
        <f>IF(data!AG289=1,1,IF(data!AG289=2,2,IF(data!AG289=3,3,IF(data!AG289=4,FALSE))))</f>
        <v>0</v>
      </c>
      <c r="W289" t="b">
        <f>IF(data!AH289=1,4,IF(data!AH289=2,5,IF(data!AH289=3,6,IF(data!AH289=4,7,FALSE))))</f>
        <v>0</v>
      </c>
      <c r="X289" t="b">
        <f>IF(data!AI289=1,4,IF(data!AI289=2,3,IF(data!AI289=3,2,IF(data!AI289=4,1,FALSE))))</f>
        <v>0</v>
      </c>
      <c r="Y289" t="b">
        <f>IF(data!AJ289=1,6,IF(data!AJ289=2,5,IF(data!AJ289=3,4,IF(data!AJ289=4,1,FALSE))))</f>
        <v>0</v>
      </c>
      <c r="Z289" t="b">
        <f>IF(data!AK289=1,4,IF(data!AK289=2,3,IF(data!AK289=3,2,IF(data!AK289=4,1,IF(data!AK289=5,2,FALSE)))))</f>
        <v>0</v>
      </c>
      <c r="AA289" t="b">
        <f>IF(data!AL289=1,6,IF(data!AL289=2,5,IF(data!AL289=3,4,IF(data!AL289=5,2,(IF(data!AL289=4,1,FALSE))))))</f>
        <v>0</v>
      </c>
    </row>
    <row r="290" spans="1:27" x14ac:dyDescent="0.15">
      <c r="A290" s="9" t="str">
        <f t="shared" si="45"/>
        <v>FALSE</v>
      </c>
      <c r="B290" s="9">
        <f t="shared" si="46"/>
        <v>7</v>
      </c>
      <c r="C290" s="11">
        <f t="shared" si="47"/>
        <v>0</v>
      </c>
      <c r="D290" s="11">
        <f t="shared" si="48"/>
        <v>0</v>
      </c>
      <c r="E290" s="9">
        <f t="shared" si="49"/>
        <v>7</v>
      </c>
      <c r="F290" s="11">
        <f t="shared" si="50"/>
        <v>0</v>
      </c>
      <c r="G290" s="13">
        <f t="shared" si="51"/>
        <v>0</v>
      </c>
      <c r="H290" s="19" t="str">
        <f t="shared" si="52"/>
        <v>GNDND</v>
      </c>
      <c r="I290" s="15" t="e">
        <f>VLOOKUP(H290,score!$A$1:$B$343,2,FALSE)</f>
        <v>#N/A</v>
      </c>
      <c r="J290" s="2" t="str">
        <f>IF(ISERROR(data!K290/(data!J290*4)),"",data!K290/(data!J290*4))</f>
        <v/>
      </c>
      <c r="K290" s="3">
        <f>IF(data!I290=3,8,0)</f>
        <v>0</v>
      </c>
      <c r="L290" s="7">
        <f t="shared" si="53"/>
        <v>0</v>
      </c>
      <c r="M290">
        <f>(data!M290+(data!N290/60))*data!L290</f>
        <v>0</v>
      </c>
      <c r="N290" t="b">
        <f>IF(data!O290=1,1,IF(data!O290=2,0.7,IF(data!O290=3,0.7,IF(data!O290=4,0.3,IF(data!O290=5,0,FALSE)))))</f>
        <v>0</v>
      </c>
      <c r="O290">
        <f t="shared" si="54"/>
        <v>0</v>
      </c>
      <c r="P290" s="5">
        <f>(data!P290+(data!Q290/60))*data!L290+(data!R290+(data!S290/60))*(7-data!L290)</f>
        <v>0</v>
      </c>
      <c r="Q290">
        <f>data!T290+data!U290/60*7</f>
        <v>0</v>
      </c>
      <c r="R290">
        <f>data!V290+data!W290/60*7</f>
        <v>0</v>
      </c>
      <c r="S290" s="5">
        <f>(data!Y290+data!Z290/60)*data!X290</f>
        <v>0</v>
      </c>
      <c r="T290">
        <f>data!AA290+data!AB290</f>
        <v>0</v>
      </c>
      <c r="U290">
        <f>data!AC290*IF(data!AD290=1,1,0)+data!AE290*IF(data!AF290=1,1,0)</f>
        <v>0</v>
      </c>
      <c r="V290" t="b">
        <f>IF(data!AG290=1,1,IF(data!AG290=2,2,IF(data!AG290=3,3,IF(data!AG290=4,FALSE))))</f>
        <v>0</v>
      </c>
      <c r="W290" t="b">
        <f>IF(data!AH290=1,4,IF(data!AH290=2,5,IF(data!AH290=3,6,IF(data!AH290=4,7,FALSE))))</f>
        <v>0</v>
      </c>
      <c r="X290" t="b">
        <f>IF(data!AI290=1,4,IF(data!AI290=2,3,IF(data!AI290=3,2,IF(data!AI290=4,1,FALSE))))</f>
        <v>0</v>
      </c>
      <c r="Y290" t="b">
        <f>IF(data!AJ290=1,6,IF(data!AJ290=2,5,IF(data!AJ290=3,4,IF(data!AJ290=4,1,FALSE))))</f>
        <v>0</v>
      </c>
      <c r="Z290" t="b">
        <f>IF(data!AK290=1,4,IF(data!AK290=2,3,IF(data!AK290=3,2,IF(data!AK290=4,1,IF(data!AK290=5,2,FALSE)))))</f>
        <v>0</v>
      </c>
      <c r="AA290" t="b">
        <f>IF(data!AL290=1,6,IF(data!AL290=2,5,IF(data!AL290=3,4,IF(data!AL290=5,2,(IF(data!AL290=4,1,FALSE))))))</f>
        <v>0</v>
      </c>
    </row>
    <row r="291" spans="1:27" x14ac:dyDescent="0.15">
      <c r="A291" s="9" t="str">
        <f t="shared" si="45"/>
        <v>FALSE</v>
      </c>
      <c r="B291" s="9">
        <f t="shared" si="46"/>
        <v>7</v>
      </c>
      <c r="C291" s="11">
        <f t="shared" si="47"/>
        <v>0</v>
      </c>
      <c r="D291" s="11">
        <f t="shared" si="48"/>
        <v>0</v>
      </c>
      <c r="E291" s="9">
        <f t="shared" si="49"/>
        <v>7</v>
      </c>
      <c r="F291" s="11">
        <f t="shared" si="50"/>
        <v>0</v>
      </c>
      <c r="G291" s="13">
        <f t="shared" si="51"/>
        <v>0</v>
      </c>
      <c r="H291" s="19" t="str">
        <f t="shared" si="52"/>
        <v>GNDND</v>
      </c>
      <c r="I291" s="15" t="e">
        <f>VLOOKUP(H291,score!$A$1:$B$343,2,FALSE)</f>
        <v>#N/A</v>
      </c>
      <c r="J291" s="2" t="str">
        <f>IF(ISERROR(data!K291/(data!J291*4)),"",data!K291/(data!J291*4))</f>
        <v/>
      </c>
      <c r="K291" s="3">
        <f>IF(data!I291=3,8,0)</f>
        <v>0</v>
      </c>
      <c r="L291" s="7">
        <f t="shared" si="53"/>
        <v>0</v>
      </c>
      <c r="M291">
        <f>(data!M291+(data!N291/60))*data!L291</f>
        <v>0</v>
      </c>
      <c r="N291" t="b">
        <f>IF(data!O291=1,1,IF(data!O291=2,0.7,IF(data!O291=3,0.7,IF(data!O291=4,0.3,IF(data!O291=5,0,FALSE)))))</f>
        <v>0</v>
      </c>
      <c r="O291">
        <f t="shared" si="54"/>
        <v>0</v>
      </c>
      <c r="P291" s="5">
        <f>(data!P291+(data!Q291/60))*data!L291+(data!R291+(data!S291/60))*(7-data!L291)</f>
        <v>0</v>
      </c>
      <c r="Q291">
        <f>data!T291+data!U291/60*7</f>
        <v>0</v>
      </c>
      <c r="R291">
        <f>data!V291+data!W291/60*7</f>
        <v>0</v>
      </c>
      <c r="S291" s="5">
        <f>(data!Y291+data!Z291/60)*data!X291</f>
        <v>0</v>
      </c>
      <c r="T291">
        <f>data!AA291+data!AB291</f>
        <v>0</v>
      </c>
      <c r="U291">
        <f>data!AC291*IF(data!AD291=1,1,0)+data!AE291*IF(data!AF291=1,1,0)</f>
        <v>0</v>
      </c>
      <c r="V291" t="b">
        <f>IF(data!AG291=1,1,IF(data!AG291=2,2,IF(data!AG291=3,3,IF(data!AG291=4,FALSE))))</f>
        <v>0</v>
      </c>
      <c r="W291" t="b">
        <f>IF(data!AH291=1,4,IF(data!AH291=2,5,IF(data!AH291=3,6,IF(data!AH291=4,7,FALSE))))</f>
        <v>0</v>
      </c>
      <c r="X291" t="b">
        <f>IF(data!AI291=1,4,IF(data!AI291=2,3,IF(data!AI291=3,2,IF(data!AI291=4,1,FALSE))))</f>
        <v>0</v>
      </c>
      <c r="Y291" t="b">
        <f>IF(data!AJ291=1,6,IF(data!AJ291=2,5,IF(data!AJ291=3,4,IF(data!AJ291=4,1,FALSE))))</f>
        <v>0</v>
      </c>
      <c r="Z291" t="b">
        <f>IF(data!AK291=1,4,IF(data!AK291=2,3,IF(data!AK291=3,2,IF(data!AK291=4,1,IF(data!AK291=5,2,FALSE)))))</f>
        <v>0</v>
      </c>
      <c r="AA291" t="b">
        <f>IF(data!AL291=1,6,IF(data!AL291=2,5,IF(data!AL291=3,4,IF(data!AL291=5,2,(IF(data!AL291=4,1,FALSE))))))</f>
        <v>0</v>
      </c>
    </row>
    <row r="292" spans="1:27" x14ac:dyDescent="0.15">
      <c r="A292" s="9" t="str">
        <f t="shared" si="45"/>
        <v>FALSE</v>
      </c>
      <c r="B292" s="9">
        <f t="shared" si="46"/>
        <v>7</v>
      </c>
      <c r="C292" s="11">
        <f t="shared" si="47"/>
        <v>0</v>
      </c>
      <c r="D292" s="11">
        <f t="shared" si="48"/>
        <v>0</v>
      </c>
      <c r="E292" s="9">
        <f t="shared" si="49"/>
        <v>7</v>
      </c>
      <c r="F292" s="11">
        <f t="shared" si="50"/>
        <v>0</v>
      </c>
      <c r="G292" s="13">
        <f t="shared" si="51"/>
        <v>0</v>
      </c>
      <c r="H292" s="19" t="str">
        <f t="shared" si="52"/>
        <v>GNDND</v>
      </c>
      <c r="I292" s="15" t="e">
        <f>VLOOKUP(H292,score!$A$1:$B$343,2,FALSE)</f>
        <v>#N/A</v>
      </c>
      <c r="J292" s="2" t="str">
        <f>IF(ISERROR(data!K292/(data!J292*4)),"",data!K292/(data!J292*4))</f>
        <v/>
      </c>
      <c r="K292" s="3">
        <f>IF(data!I292=3,8,0)</f>
        <v>0</v>
      </c>
      <c r="L292" s="7">
        <f t="shared" si="53"/>
        <v>0</v>
      </c>
      <c r="M292">
        <f>(data!M292+(data!N292/60))*data!L292</f>
        <v>0</v>
      </c>
      <c r="N292" t="b">
        <f>IF(data!O292=1,1,IF(data!O292=2,0.7,IF(data!O292=3,0.7,IF(data!O292=4,0.3,IF(data!O292=5,0,FALSE)))))</f>
        <v>0</v>
      </c>
      <c r="O292">
        <f t="shared" si="54"/>
        <v>0</v>
      </c>
      <c r="P292" s="5">
        <f>(data!P292+(data!Q292/60))*data!L292+(data!R292+(data!S292/60))*(7-data!L292)</f>
        <v>0</v>
      </c>
      <c r="Q292">
        <f>data!T292+data!U292/60*7</f>
        <v>0</v>
      </c>
      <c r="R292">
        <f>data!V292+data!W292/60*7</f>
        <v>0</v>
      </c>
      <c r="S292" s="5">
        <f>(data!Y292+data!Z292/60)*data!X292</f>
        <v>0</v>
      </c>
      <c r="T292">
        <f>data!AA292+data!AB292</f>
        <v>0</v>
      </c>
      <c r="U292">
        <f>data!AC292*IF(data!AD292=1,1,0)+data!AE292*IF(data!AF292=1,1,0)</f>
        <v>0</v>
      </c>
      <c r="V292" t="b">
        <f>IF(data!AG292=1,1,IF(data!AG292=2,2,IF(data!AG292=3,3,IF(data!AG292=4,FALSE))))</f>
        <v>0</v>
      </c>
      <c r="W292" t="b">
        <f>IF(data!AH292=1,4,IF(data!AH292=2,5,IF(data!AH292=3,6,IF(data!AH292=4,7,FALSE))))</f>
        <v>0</v>
      </c>
      <c r="X292" t="b">
        <f>IF(data!AI292=1,4,IF(data!AI292=2,3,IF(data!AI292=3,2,IF(data!AI292=4,1,FALSE))))</f>
        <v>0</v>
      </c>
      <c r="Y292" t="b">
        <f>IF(data!AJ292=1,6,IF(data!AJ292=2,5,IF(data!AJ292=3,4,IF(data!AJ292=4,1,FALSE))))</f>
        <v>0</v>
      </c>
      <c r="Z292" t="b">
        <f>IF(data!AK292=1,4,IF(data!AK292=2,3,IF(data!AK292=3,2,IF(data!AK292=4,1,IF(data!AK292=5,2,FALSE)))))</f>
        <v>0</v>
      </c>
      <c r="AA292" t="b">
        <f>IF(data!AL292=1,6,IF(data!AL292=2,5,IF(data!AL292=3,4,IF(data!AL292=5,2,(IF(data!AL292=4,1,FALSE))))))</f>
        <v>0</v>
      </c>
    </row>
    <row r="293" spans="1:27" x14ac:dyDescent="0.15">
      <c r="A293" s="9" t="str">
        <f t="shared" si="45"/>
        <v>FALSE</v>
      </c>
      <c r="B293" s="9">
        <f t="shared" si="46"/>
        <v>7</v>
      </c>
      <c r="C293" s="11">
        <f t="shared" si="47"/>
        <v>0</v>
      </c>
      <c r="D293" s="11">
        <f t="shared" si="48"/>
        <v>0</v>
      </c>
      <c r="E293" s="9">
        <f t="shared" si="49"/>
        <v>7</v>
      </c>
      <c r="F293" s="11">
        <f t="shared" si="50"/>
        <v>0</v>
      </c>
      <c r="G293" s="13">
        <f t="shared" si="51"/>
        <v>0</v>
      </c>
      <c r="H293" s="19" t="str">
        <f t="shared" si="52"/>
        <v>GNDND</v>
      </c>
      <c r="I293" s="15" t="e">
        <f>VLOOKUP(H293,score!$A$1:$B$343,2,FALSE)</f>
        <v>#N/A</v>
      </c>
      <c r="J293" s="2" t="str">
        <f>IF(ISERROR(data!K293/(data!J293*4)),"",data!K293/(data!J293*4))</f>
        <v/>
      </c>
      <c r="K293" s="3">
        <f>IF(data!I293=3,8,0)</f>
        <v>0</v>
      </c>
      <c r="L293" s="7">
        <f t="shared" si="53"/>
        <v>0</v>
      </c>
      <c r="M293">
        <f>(data!M293+(data!N293/60))*data!L293</f>
        <v>0</v>
      </c>
      <c r="N293" t="b">
        <f>IF(data!O293=1,1,IF(data!O293=2,0.7,IF(data!O293=3,0.7,IF(data!O293=4,0.3,IF(data!O293=5,0,FALSE)))))</f>
        <v>0</v>
      </c>
      <c r="O293">
        <f t="shared" si="54"/>
        <v>0</v>
      </c>
      <c r="P293" s="5">
        <f>(data!P293+(data!Q293/60))*data!L293+(data!R293+(data!S293/60))*(7-data!L293)</f>
        <v>0</v>
      </c>
      <c r="Q293">
        <f>data!T293+data!U293/60*7</f>
        <v>0</v>
      </c>
      <c r="R293">
        <f>data!V293+data!W293/60*7</f>
        <v>0</v>
      </c>
      <c r="S293" s="5">
        <f>(data!Y293+data!Z293/60)*data!X293</f>
        <v>0</v>
      </c>
      <c r="T293">
        <f>data!AA293+data!AB293</f>
        <v>0</v>
      </c>
      <c r="U293">
        <f>data!AC293*IF(data!AD293=1,1,0)+data!AE293*IF(data!AF293=1,1,0)</f>
        <v>0</v>
      </c>
      <c r="V293" t="b">
        <f>IF(data!AG293=1,1,IF(data!AG293=2,2,IF(data!AG293=3,3,IF(data!AG293=4,FALSE))))</f>
        <v>0</v>
      </c>
      <c r="W293" t="b">
        <f>IF(data!AH293=1,4,IF(data!AH293=2,5,IF(data!AH293=3,6,IF(data!AH293=4,7,FALSE))))</f>
        <v>0</v>
      </c>
      <c r="X293" t="b">
        <f>IF(data!AI293=1,4,IF(data!AI293=2,3,IF(data!AI293=3,2,IF(data!AI293=4,1,FALSE))))</f>
        <v>0</v>
      </c>
      <c r="Y293" t="b">
        <f>IF(data!AJ293=1,6,IF(data!AJ293=2,5,IF(data!AJ293=3,4,IF(data!AJ293=4,1,FALSE))))</f>
        <v>0</v>
      </c>
      <c r="Z293" t="b">
        <f>IF(data!AK293=1,4,IF(data!AK293=2,3,IF(data!AK293=3,2,IF(data!AK293=4,1,IF(data!AK293=5,2,FALSE)))))</f>
        <v>0</v>
      </c>
      <c r="AA293" t="b">
        <f>IF(data!AL293=1,6,IF(data!AL293=2,5,IF(data!AL293=3,4,IF(data!AL293=5,2,(IF(data!AL293=4,1,FALSE))))))</f>
        <v>0</v>
      </c>
    </row>
    <row r="294" spans="1:27" x14ac:dyDescent="0.15">
      <c r="A294" s="9" t="str">
        <f t="shared" si="45"/>
        <v>FALSE</v>
      </c>
      <c r="B294" s="9">
        <f t="shared" si="46"/>
        <v>7</v>
      </c>
      <c r="C294" s="11">
        <f t="shared" si="47"/>
        <v>0</v>
      </c>
      <c r="D294" s="11">
        <f t="shared" si="48"/>
        <v>0</v>
      </c>
      <c r="E294" s="9">
        <f t="shared" si="49"/>
        <v>7</v>
      </c>
      <c r="F294" s="11">
        <f t="shared" si="50"/>
        <v>0</v>
      </c>
      <c r="G294" s="13">
        <f t="shared" si="51"/>
        <v>0</v>
      </c>
      <c r="H294" s="19" t="str">
        <f t="shared" si="52"/>
        <v>GNDND</v>
      </c>
      <c r="I294" s="15" t="e">
        <f>VLOOKUP(H294,score!$A$1:$B$343,2,FALSE)</f>
        <v>#N/A</v>
      </c>
      <c r="J294" s="2" t="str">
        <f>IF(ISERROR(data!K294/(data!J294*4)),"",data!K294/(data!J294*4))</f>
        <v/>
      </c>
      <c r="K294" s="3">
        <f>IF(data!I294=3,8,0)</f>
        <v>0</v>
      </c>
      <c r="L294" s="7">
        <f t="shared" si="53"/>
        <v>0</v>
      </c>
      <c r="M294">
        <f>(data!M294+(data!N294/60))*data!L294</f>
        <v>0</v>
      </c>
      <c r="N294" t="b">
        <f>IF(data!O294=1,1,IF(data!O294=2,0.7,IF(data!O294=3,0.7,IF(data!O294=4,0.3,IF(data!O294=5,0,FALSE)))))</f>
        <v>0</v>
      </c>
      <c r="O294">
        <f t="shared" si="54"/>
        <v>0</v>
      </c>
      <c r="P294" s="5">
        <f>(data!P294+(data!Q294/60))*data!L294+(data!R294+(data!S294/60))*(7-data!L294)</f>
        <v>0</v>
      </c>
      <c r="Q294">
        <f>data!T294+data!U294/60*7</f>
        <v>0</v>
      </c>
      <c r="R294">
        <f>data!V294+data!W294/60*7</f>
        <v>0</v>
      </c>
      <c r="S294" s="5">
        <f>(data!Y294+data!Z294/60)*data!X294</f>
        <v>0</v>
      </c>
      <c r="T294">
        <f>data!AA294+data!AB294</f>
        <v>0</v>
      </c>
      <c r="U294">
        <f>data!AC294*IF(data!AD294=1,1,0)+data!AE294*IF(data!AF294=1,1,0)</f>
        <v>0</v>
      </c>
      <c r="V294" t="b">
        <f>IF(data!AG294=1,1,IF(data!AG294=2,2,IF(data!AG294=3,3,IF(data!AG294=4,FALSE))))</f>
        <v>0</v>
      </c>
      <c r="W294" t="b">
        <f>IF(data!AH294=1,4,IF(data!AH294=2,5,IF(data!AH294=3,6,IF(data!AH294=4,7,FALSE))))</f>
        <v>0</v>
      </c>
      <c r="X294" t="b">
        <f>IF(data!AI294=1,4,IF(data!AI294=2,3,IF(data!AI294=3,2,IF(data!AI294=4,1,FALSE))))</f>
        <v>0</v>
      </c>
      <c r="Y294" t="b">
        <f>IF(data!AJ294=1,6,IF(data!AJ294=2,5,IF(data!AJ294=3,4,IF(data!AJ294=4,1,FALSE))))</f>
        <v>0</v>
      </c>
      <c r="Z294" t="b">
        <f>IF(data!AK294=1,4,IF(data!AK294=2,3,IF(data!AK294=3,2,IF(data!AK294=4,1,IF(data!AK294=5,2,FALSE)))))</f>
        <v>0</v>
      </c>
      <c r="AA294" t="b">
        <f>IF(data!AL294=1,6,IF(data!AL294=2,5,IF(data!AL294=3,4,IF(data!AL294=5,2,(IF(data!AL294=4,1,FALSE))))))</f>
        <v>0</v>
      </c>
    </row>
    <row r="295" spans="1:27" x14ac:dyDescent="0.15">
      <c r="A295" s="9" t="str">
        <f t="shared" si="45"/>
        <v>FALSE</v>
      </c>
      <c r="B295" s="9">
        <f t="shared" si="46"/>
        <v>7</v>
      </c>
      <c r="C295" s="11">
        <f t="shared" si="47"/>
        <v>0</v>
      </c>
      <c r="D295" s="11">
        <f t="shared" si="48"/>
        <v>0</v>
      </c>
      <c r="E295" s="9">
        <f t="shared" si="49"/>
        <v>7</v>
      </c>
      <c r="F295" s="11">
        <f t="shared" si="50"/>
        <v>0</v>
      </c>
      <c r="G295" s="13">
        <f t="shared" si="51"/>
        <v>0</v>
      </c>
      <c r="H295" s="19" t="str">
        <f t="shared" si="52"/>
        <v>GNDND</v>
      </c>
      <c r="I295" s="15" t="e">
        <f>VLOOKUP(H295,score!$A$1:$B$343,2,FALSE)</f>
        <v>#N/A</v>
      </c>
      <c r="J295" s="2" t="str">
        <f>IF(ISERROR(data!K295/(data!J295*4)),"",data!K295/(data!J295*4))</f>
        <v/>
      </c>
      <c r="K295" s="3">
        <f>IF(data!I295=3,8,0)</f>
        <v>0</v>
      </c>
      <c r="L295" s="7">
        <f t="shared" si="53"/>
        <v>0</v>
      </c>
      <c r="M295">
        <f>(data!M295+(data!N295/60))*data!L295</f>
        <v>0</v>
      </c>
      <c r="N295" t="b">
        <f>IF(data!O295=1,1,IF(data!O295=2,0.7,IF(data!O295=3,0.7,IF(data!O295=4,0.3,IF(data!O295=5,0,FALSE)))))</f>
        <v>0</v>
      </c>
      <c r="O295">
        <f t="shared" si="54"/>
        <v>0</v>
      </c>
      <c r="P295" s="5">
        <f>(data!P295+(data!Q295/60))*data!L295+(data!R295+(data!S295/60))*(7-data!L295)</f>
        <v>0</v>
      </c>
      <c r="Q295">
        <f>data!T295+data!U295/60*7</f>
        <v>0</v>
      </c>
      <c r="R295">
        <f>data!V295+data!W295/60*7</f>
        <v>0</v>
      </c>
      <c r="S295" s="5">
        <f>(data!Y295+data!Z295/60)*data!X295</f>
        <v>0</v>
      </c>
      <c r="T295">
        <f>data!AA295+data!AB295</f>
        <v>0</v>
      </c>
      <c r="U295">
        <f>data!AC295*IF(data!AD295=1,1,0)+data!AE295*IF(data!AF295=1,1,0)</f>
        <v>0</v>
      </c>
      <c r="V295" t="b">
        <f>IF(data!AG295=1,1,IF(data!AG295=2,2,IF(data!AG295=3,3,IF(data!AG295=4,FALSE))))</f>
        <v>0</v>
      </c>
      <c r="W295" t="b">
        <f>IF(data!AH295=1,4,IF(data!AH295=2,5,IF(data!AH295=3,6,IF(data!AH295=4,7,FALSE))))</f>
        <v>0</v>
      </c>
      <c r="X295" t="b">
        <f>IF(data!AI295=1,4,IF(data!AI295=2,3,IF(data!AI295=3,2,IF(data!AI295=4,1,FALSE))))</f>
        <v>0</v>
      </c>
      <c r="Y295" t="b">
        <f>IF(data!AJ295=1,6,IF(data!AJ295=2,5,IF(data!AJ295=3,4,IF(data!AJ295=4,1,FALSE))))</f>
        <v>0</v>
      </c>
      <c r="Z295" t="b">
        <f>IF(data!AK295=1,4,IF(data!AK295=2,3,IF(data!AK295=3,2,IF(data!AK295=4,1,IF(data!AK295=5,2,FALSE)))))</f>
        <v>0</v>
      </c>
      <c r="AA295" t="b">
        <f>IF(data!AL295=1,6,IF(data!AL295=2,5,IF(data!AL295=3,4,IF(data!AL295=5,2,(IF(data!AL295=4,1,FALSE))))))</f>
        <v>0</v>
      </c>
    </row>
    <row r="296" spans="1:27" x14ac:dyDescent="0.15">
      <c r="A296" s="9" t="str">
        <f t="shared" si="45"/>
        <v>FALSE</v>
      </c>
      <c r="B296" s="9">
        <f t="shared" si="46"/>
        <v>7</v>
      </c>
      <c r="C296" s="11">
        <f t="shared" si="47"/>
        <v>0</v>
      </c>
      <c r="D296" s="11">
        <f t="shared" si="48"/>
        <v>0</v>
      </c>
      <c r="E296" s="9">
        <f t="shared" si="49"/>
        <v>7</v>
      </c>
      <c r="F296" s="11">
        <f t="shared" si="50"/>
        <v>0</v>
      </c>
      <c r="G296" s="13">
        <f t="shared" si="51"/>
        <v>0</v>
      </c>
      <c r="H296" s="19" t="str">
        <f t="shared" si="52"/>
        <v>GNDND</v>
      </c>
      <c r="I296" s="15" t="e">
        <f>VLOOKUP(H296,score!$A$1:$B$343,2,FALSE)</f>
        <v>#N/A</v>
      </c>
      <c r="J296" s="2" t="str">
        <f>IF(ISERROR(data!K296/(data!J296*4)),"",data!K296/(data!J296*4))</f>
        <v/>
      </c>
      <c r="K296" s="3">
        <f>IF(data!I296=3,8,0)</f>
        <v>0</v>
      </c>
      <c r="L296" s="7">
        <f t="shared" si="53"/>
        <v>0</v>
      </c>
      <c r="M296">
        <f>(data!M296+(data!N296/60))*data!L296</f>
        <v>0</v>
      </c>
      <c r="N296" t="b">
        <f>IF(data!O296=1,1,IF(data!O296=2,0.7,IF(data!O296=3,0.7,IF(data!O296=4,0.3,IF(data!O296=5,0,FALSE)))))</f>
        <v>0</v>
      </c>
      <c r="O296">
        <f t="shared" si="54"/>
        <v>0</v>
      </c>
      <c r="P296" s="5">
        <f>(data!P296+(data!Q296/60))*data!L296+(data!R296+(data!S296/60))*(7-data!L296)</f>
        <v>0</v>
      </c>
      <c r="Q296">
        <f>data!T296+data!U296/60*7</f>
        <v>0</v>
      </c>
      <c r="R296">
        <f>data!V296+data!W296/60*7</f>
        <v>0</v>
      </c>
      <c r="S296" s="5">
        <f>(data!Y296+data!Z296/60)*data!X296</f>
        <v>0</v>
      </c>
      <c r="T296">
        <f>data!AA296+data!AB296</f>
        <v>0</v>
      </c>
      <c r="U296">
        <f>data!AC296*IF(data!AD296=1,1,0)+data!AE296*IF(data!AF296=1,1,0)</f>
        <v>0</v>
      </c>
      <c r="V296" t="b">
        <f>IF(data!AG296=1,1,IF(data!AG296=2,2,IF(data!AG296=3,3,IF(data!AG296=4,FALSE))))</f>
        <v>0</v>
      </c>
      <c r="W296" t="b">
        <f>IF(data!AH296=1,4,IF(data!AH296=2,5,IF(data!AH296=3,6,IF(data!AH296=4,7,FALSE))))</f>
        <v>0</v>
      </c>
      <c r="X296" t="b">
        <f>IF(data!AI296=1,4,IF(data!AI296=2,3,IF(data!AI296=3,2,IF(data!AI296=4,1,FALSE))))</f>
        <v>0</v>
      </c>
      <c r="Y296" t="b">
        <f>IF(data!AJ296=1,6,IF(data!AJ296=2,5,IF(data!AJ296=3,4,IF(data!AJ296=4,1,FALSE))))</f>
        <v>0</v>
      </c>
      <c r="Z296" t="b">
        <f>IF(data!AK296=1,4,IF(data!AK296=2,3,IF(data!AK296=3,2,IF(data!AK296=4,1,IF(data!AK296=5,2,FALSE)))))</f>
        <v>0</v>
      </c>
      <c r="AA296" t="b">
        <f>IF(data!AL296=1,6,IF(data!AL296=2,5,IF(data!AL296=3,4,IF(data!AL296=5,2,(IF(data!AL296=4,1,FALSE))))))</f>
        <v>0</v>
      </c>
    </row>
    <row r="297" spans="1:27" x14ac:dyDescent="0.15">
      <c r="A297" s="9" t="str">
        <f t="shared" si="45"/>
        <v>FALSE</v>
      </c>
      <c r="B297" s="9">
        <f t="shared" si="46"/>
        <v>7</v>
      </c>
      <c r="C297" s="11">
        <f t="shared" si="47"/>
        <v>0</v>
      </c>
      <c r="D297" s="11">
        <f t="shared" si="48"/>
        <v>0</v>
      </c>
      <c r="E297" s="9">
        <f t="shared" si="49"/>
        <v>7</v>
      </c>
      <c r="F297" s="11">
        <f t="shared" si="50"/>
        <v>0</v>
      </c>
      <c r="G297" s="13">
        <f t="shared" si="51"/>
        <v>0</v>
      </c>
      <c r="H297" s="19" t="str">
        <f t="shared" si="52"/>
        <v>GNDND</v>
      </c>
      <c r="I297" s="15" t="e">
        <f>VLOOKUP(H297,score!$A$1:$B$343,2,FALSE)</f>
        <v>#N/A</v>
      </c>
      <c r="J297" s="2" t="str">
        <f>IF(ISERROR(data!K297/(data!J297*4)),"",data!K297/(data!J297*4))</f>
        <v/>
      </c>
      <c r="K297" s="3">
        <f>IF(data!I297=3,8,0)</f>
        <v>0</v>
      </c>
      <c r="L297" s="7">
        <f t="shared" si="53"/>
        <v>0</v>
      </c>
      <c r="M297">
        <f>(data!M297+(data!N297/60))*data!L297</f>
        <v>0</v>
      </c>
      <c r="N297" t="b">
        <f>IF(data!O297=1,1,IF(data!O297=2,0.7,IF(data!O297=3,0.7,IF(data!O297=4,0.3,IF(data!O297=5,0,FALSE)))))</f>
        <v>0</v>
      </c>
      <c r="O297">
        <f t="shared" si="54"/>
        <v>0</v>
      </c>
      <c r="P297" s="5">
        <f>(data!P297+(data!Q297/60))*data!L297+(data!R297+(data!S297/60))*(7-data!L297)</f>
        <v>0</v>
      </c>
      <c r="Q297">
        <f>data!T297+data!U297/60*7</f>
        <v>0</v>
      </c>
      <c r="R297">
        <f>data!V297+data!W297/60*7</f>
        <v>0</v>
      </c>
      <c r="S297" s="5">
        <f>(data!Y297+data!Z297/60)*data!X297</f>
        <v>0</v>
      </c>
      <c r="T297">
        <f>data!AA297+data!AB297</f>
        <v>0</v>
      </c>
      <c r="U297">
        <f>data!AC297*IF(data!AD297=1,1,0)+data!AE297*IF(data!AF297=1,1,0)</f>
        <v>0</v>
      </c>
      <c r="V297" t="b">
        <f>IF(data!AG297=1,1,IF(data!AG297=2,2,IF(data!AG297=3,3,IF(data!AG297=4,FALSE))))</f>
        <v>0</v>
      </c>
      <c r="W297" t="b">
        <f>IF(data!AH297=1,4,IF(data!AH297=2,5,IF(data!AH297=3,6,IF(data!AH297=4,7,FALSE))))</f>
        <v>0</v>
      </c>
      <c r="X297" t="b">
        <f>IF(data!AI297=1,4,IF(data!AI297=2,3,IF(data!AI297=3,2,IF(data!AI297=4,1,FALSE))))</f>
        <v>0</v>
      </c>
      <c r="Y297" t="b">
        <f>IF(data!AJ297=1,6,IF(data!AJ297=2,5,IF(data!AJ297=3,4,IF(data!AJ297=4,1,FALSE))))</f>
        <v>0</v>
      </c>
      <c r="Z297" t="b">
        <f>IF(data!AK297=1,4,IF(data!AK297=2,3,IF(data!AK297=3,2,IF(data!AK297=4,1,IF(data!AK297=5,2,FALSE)))))</f>
        <v>0</v>
      </c>
      <c r="AA297" t="b">
        <f>IF(data!AL297=1,6,IF(data!AL297=2,5,IF(data!AL297=3,4,IF(data!AL297=5,2,(IF(data!AL297=4,1,FALSE))))))</f>
        <v>0</v>
      </c>
    </row>
    <row r="298" spans="1:27" x14ac:dyDescent="0.15">
      <c r="A298" s="9" t="str">
        <f t="shared" si="45"/>
        <v>FALSE</v>
      </c>
      <c r="B298" s="9">
        <f t="shared" si="46"/>
        <v>7</v>
      </c>
      <c r="C298" s="11">
        <f t="shared" si="47"/>
        <v>0</v>
      </c>
      <c r="D298" s="11">
        <f t="shared" si="48"/>
        <v>0</v>
      </c>
      <c r="E298" s="9">
        <f t="shared" si="49"/>
        <v>7</v>
      </c>
      <c r="F298" s="11">
        <f t="shared" si="50"/>
        <v>0</v>
      </c>
      <c r="G298" s="13">
        <f t="shared" si="51"/>
        <v>0</v>
      </c>
      <c r="H298" s="19" t="str">
        <f t="shared" si="52"/>
        <v>GNDND</v>
      </c>
      <c r="I298" s="15" t="e">
        <f>VLOOKUP(H298,score!$A$1:$B$343,2,FALSE)</f>
        <v>#N/A</v>
      </c>
      <c r="J298" s="2" t="str">
        <f>IF(ISERROR(data!K298/(data!J298*4)),"",data!K298/(data!J298*4))</f>
        <v/>
      </c>
      <c r="K298" s="3">
        <f>IF(data!I298=3,8,0)</f>
        <v>0</v>
      </c>
      <c r="L298" s="7">
        <f t="shared" si="53"/>
        <v>0</v>
      </c>
      <c r="M298">
        <f>(data!M298+(data!N298/60))*data!L298</f>
        <v>0</v>
      </c>
      <c r="N298" t="b">
        <f>IF(data!O298=1,1,IF(data!O298=2,0.7,IF(data!O298=3,0.7,IF(data!O298=4,0.3,IF(data!O298=5,0,FALSE)))))</f>
        <v>0</v>
      </c>
      <c r="O298">
        <f t="shared" si="54"/>
        <v>0</v>
      </c>
      <c r="P298" s="5">
        <f>(data!P298+(data!Q298/60))*data!L298+(data!R298+(data!S298/60))*(7-data!L298)</f>
        <v>0</v>
      </c>
      <c r="Q298">
        <f>data!T298+data!U298/60*7</f>
        <v>0</v>
      </c>
      <c r="R298">
        <f>data!V298+data!W298/60*7</f>
        <v>0</v>
      </c>
      <c r="S298" s="5">
        <f>(data!Y298+data!Z298/60)*data!X298</f>
        <v>0</v>
      </c>
      <c r="T298">
        <f>data!AA298+data!AB298</f>
        <v>0</v>
      </c>
      <c r="U298">
        <f>data!AC298*IF(data!AD298=1,1,0)+data!AE298*IF(data!AF298=1,1,0)</f>
        <v>0</v>
      </c>
      <c r="V298" t="b">
        <f>IF(data!AG298=1,1,IF(data!AG298=2,2,IF(data!AG298=3,3,IF(data!AG298=4,FALSE))))</f>
        <v>0</v>
      </c>
      <c r="W298" t="b">
        <f>IF(data!AH298=1,4,IF(data!AH298=2,5,IF(data!AH298=3,6,IF(data!AH298=4,7,FALSE))))</f>
        <v>0</v>
      </c>
      <c r="X298" t="b">
        <f>IF(data!AI298=1,4,IF(data!AI298=2,3,IF(data!AI298=3,2,IF(data!AI298=4,1,FALSE))))</f>
        <v>0</v>
      </c>
      <c r="Y298" t="b">
        <f>IF(data!AJ298=1,6,IF(data!AJ298=2,5,IF(data!AJ298=3,4,IF(data!AJ298=4,1,FALSE))))</f>
        <v>0</v>
      </c>
      <c r="Z298" t="b">
        <f>IF(data!AK298=1,4,IF(data!AK298=2,3,IF(data!AK298=3,2,IF(data!AK298=4,1,IF(data!AK298=5,2,FALSE)))))</f>
        <v>0</v>
      </c>
      <c r="AA298" t="b">
        <f>IF(data!AL298=1,6,IF(data!AL298=2,5,IF(data!AL298=3,4,IF(data!AL298=5,2,(IF(data!AL298=4,1,FALSE))))))</f>
        <v>0</v>
      </c>
    </row>
    <row r="299" spans="1:27" x14ac:dyDescent="0.15">
      <c r="A299" s="9" t="str">
        <f t="shared" si="45"/>
        <v>FALSE</v>
      </c>
      <c r="B299" s="9">
        <f t="shared" si="46"/>
        <v>7</v>
      </c>
      <c r="C299" s="11">
        <f t="shared" si="47"/>
        <v>0</v>
      </c>
      <c r="D299" s="11">
        <f t="shared" si="48"/>
        <v>0</v>
      </c>
      <c r="E299" s="9">
        <f t="shared" si="49"/>
        <v>7</v>
      </c>
      <c r="F299" s="11">
        <f t="shared" si="50"/>
        <v>0</v>
      </c>
      <c r="G299" s="13">
        <f t="shared" si="51"/>
        <v>0</v>
      </c>
      <c r="H299" s="19" t="str">
        <f t="shared" si="52"/>
        <v>GNDND</v>
      </c>
      <c r="I299" s="15" t="e">
        <f>VLOOKUP(H299,score!$A$1:$B$343,2,FALSE)</f>
        <v>#N/A</v>
      </c>
      <c r="J299" s="2" t="str">
        <f>IF(ISERROR(data!K299/(data!J299*4)),"",data!K299/(data!J299*4))</f>
        <v/>
      </c>
      <c r="K299" s="3">
        <f>IF(data!I299=3,8,0)</f>
        <v>0</v>
      </c>
      <c r="L299" s="7">
        <f t="shared" si="53"/>
        <v>0</v>
      </c>
      <c r="M299">
        <f>(data!M299+(data!N299/60))*data!L299</f>
        <v>0</v>
      </c>
      <c r="N299" t="b">
        <f>IF(data!O299=1,1,IF(data!O299=2,0.7,IF(data!O299=3,0.7,IF(data!O299=4,0.3,IF(data!O299=5,0,FALSE)))))</f>
        <v>0</v>
      </c>
      <c r="O299">
        <f t="shared" si="54"/>
        <v>0</v>
      </c>
      <c r="P299" s="5">
        <f>(data!P299+(data!Q299/60))*data!L299+(data!R299+(data!S299/60))*(7-data!L299)</f>
        <v>0</v>
      </c>
      <c r="Q299">
        <f>data!T299+data!U299/60*7</f>
        <v>0</v>
      </c>
      <c r="R299">
        <f>data!V299+data!W299/60*7</f>
        <v>0</v>
      </c>
      <c r="S299" s="5">
        <f>(data!Y299+data!Z299/60)*data!X299</f>
        <v>0</v>
      </c>
      <c r="T299">
        <f>data!AA299+data!AB299</f>
        <v>0</v>
      </c>
      <c r="U299">
        <f>data!AC299*IF(data!AD299=1,1,0)+data!AE299*IF(data!AF299=1,1,0)</f>
        <v>0</v>
      </c>
      <c r="V299" t="b">
        <f>IF(data!AG299=1,1,IF(data!AG299=2,2,IF(data!AG299=3,3,IF(data!AG299=4,FALSE))))</f>
        <v>0</v>
      </c>
      <c r="W299" t="b">
        <f>IF(data!AH299=1,4,IF(data!AH299=2,5,IF(data!AH299=3,6,IF(data!AH299=4,7,FALSE))))</f>
        <v>0</v>
      </c>
      <c r="X299" t="b">
        <f>IF(data!AI299=1,4,IF(data!AI299=2,3,IF(data!AI299=3,2,IF(data!AI299=4,1,FALSE))))</f>
        <v>0</v>
      </c>
      <c r="Y299" t="b">
        <f>IF(data!AJ299=1,6,IF(data!AJ299=2,5,IF(data!AJ299=3,4,IF(data!AJ299=4,1,FALSE))))</f>
        <v>0</v>
      </c>
      <c r="Z299" t="b">
        <f>IF(data!AK299=1,4,IF(data!AK299=2,3,IF(data!AK299=3,2,IF(data!AK299=4,1,IF(data!AK299=5,2,FALSE)))))</f>
        <v>0</v>
      </c>
      <c r="AA299" t="b">
        <f>IF(data!AL299=1,6,IF(data!AL299=2,5,IF(data!AL299=3,4,IF(data!AL299=5,2,(IF(data!AL299=4,1,FALSE))))))</f>
        <v>0</v>
      </c>
    </row>
    <row r="300" spans="1:27" x14ac:dyDescent="0.15">
      <c r="A300" s="9" t="str">
        <f t="shared" si="45"/>
        <v>FALSE</v>
      </c>
      <c r="B300" s="9">
        <f t="shared" si="46"/>
        <v>7</v>
      </c>
      <c r="C300" s="11">
        <f t="shared" si="47"/>
        <v>0</v>
      </c>
      <c r="D300" s="11">
        <f t="shared" si="48"/>
        <v>0</v>
      </c>
      <c r="E300" s="9">
        <f t="shared" si="49"/>
        <v>7</v>
      </c>
      <c r="F300" s="11">
        <f t="shared" si="50"/>
        <v>0</v>
      </c>
      <c r="G300" s="13">
        <f t="shared" si="51"/>
        <v>0</v>
      </c>
      <c r="H300" s="19" t="str">
        <f t="shared" si="52"/>
        <v>GNDND</v>
      </c>
      <c r="I300" s="15" t="e">
        <f>VLOOKUP(H300,score!$A$1:$B$343,2,FALSE)</f>
        <v>#N/A</v>
      </c>
      <c r="J300" s="2" t="str">
        <f>IF(ISERROR(data!K300/(data!J300*4)),"",data!K300/(data!J300*4))</f>
        <v/>
      </c>
      <c r="K300" s="3">
        <f>IF(data!I300=3,8,0)</f>
        <v>0</v>
      </c>
      <c r="L300" s="7">
        <f t="shared" si="53"/>
        <v>0</v>
      </c>
      <c r="M300">
        <f>(data!M300+(data!N300/60))*data!L300</f>
        <v>0</v>
      </c>
      <c r="N300" t="b">
        <f>IF(data!O300=1,1,IF(data!O300=2,0.7,IF(data!O300=3,0.7,IF(data!O300=4,0.3,IF(data!O300=5,0,FALSE)))))</f>
        <v>0</v>
      </c>
      <c r="O300">
        <f t="shared" si="54"/>
        <v>0</v>
      </c>
      <c r="P300" s="5">
        <f>(data!P300+(data!Q300/60))*data!L300+(data!R300+(data!S300/60))*(7-data!L300)</f>
        <v>0</v>
      </c>
      <c r="Q300">
        <f>data!T300+data!U300/60*7</f>
        <v>0</v>
      </c>
      <c r="R300">
        <f>data!V300+data!W300/60*7</f>
        <v>0</v>
      </c>
      <c r="S300" s="5">
        <f>(data!Y300+data!Z300/60)*data!X300</f>
        <v>0</v>
      </c>
      <c r="T300">
        <f>data!AA300+data!AB300</f>
        <v>0</v>
      </c>
      <c r="U300">
        <f>data!AC300*IF(data!AD300=1,1,0)+data!AE300*IF(data!AF300=1,1,0)</f>
        <v>0</v>
      </c>
      <c r="V300" t="b">
        <f>IF(data!AG300=1,1,IF(data!AG300=2,2,IF(data!AG300=3,3,IF(data!AG300=4,FALSE))))</f>
        <v>0</v>
      </c>
      <c r="W300" t="b">
        <f>IF(data!AH300=1,4,IF(data!AH300=2,5,IF(data!AH300=3,6,IF(data!AH300=4,7,FALSE))))</f>
        <v>0</v>
      </c>
      <c r="X300" t="b">
        <f>IF(data!AI300=1,4,IF(data!AI300=2,3,IF(data!AI300=3,2,IF(data!AI300=4,1,FALSE))))</f>
        <v>0</v>
      </c>
      <c r="Y300" t="b">
        <f>IF(data!AJ300=1,6,IF(data!AJ300=2,5,IF(data!AJ300=3,4,IF(data!AJ300=4,1,FALSE))))</f>
        <v>0</v>
      </c>
      <c r="Z300" t="b">
        <f>IF(data!AK300=1,4,IF(data!AK300=2,3,IF(data!AK300=3,2,IF(data!AK300=4,1,IF(data!AK300=5,2,FALSE)))))</f>
        <v>0</v>
      </c>
      <c r="AA300" t="b">
        <f>IF(data!AL300=1,6,IF(data!AL300=2,5,IF(data!AL300=3,4,IF(data!AL300=5,2,(IF(data!AL300=4,1,FALSE))))))</f>
        <v>0</v>
      </c>
    </row>
    <row r="301" spans="1:27" x14ac:dyDescent="0.15">
      <c r="A301" s="9" t="str">
        <f t="shared" si="45"/>
        <v>FALSE</v>
      </c>
      <c r="B301" s="9">
        <f t="shared" si="46"/>
        <v>7</v>
      </c>
      <c r="C301" s="11">
        <f t="shared" si="47"/>
        <v>0</v>
      </c>
      <c r="D301" s="11">
        <f t="shared" si="48"/>
        <v>0</v>
      </c>
      <c r="E301" s="9">
        <f t="shared" si="49"/>
        <v>7</v>
      </c>
      <c r="F301" s="11">
        <f t="shared" si="50"/>
        <v>0</v>
      </c>
      <c r="G301" s="13">
        <f t="shared" si="51"/>
        <v>0</v>
      </c>
      <c r="H301" s="19" t="str">
        <f t="shared" si="52"/>
        <v>GNDND</v>
      </c>
      <c r="I301" s="15" t="e">
        <f>VLOOKUP(H301,score!$A$1:$B$343,2,FALSE)</f>
        <v>#N/A</v>
      </c>
      <c r="J301" s="2" t="str">
        <f>IF(ISERROR(data!K301/(data!J301*4)),"",data!K301/(data!J301*4))</f>
        <v/>
      </c>
      <c r="K301" s="3">
        <f>IF(data!I301=3,8,0)</f>
        <v>0</v>
      </c>
      <c r="L301" s="7">
        <f t="shared" si="53"/>
        <v>0</v>
      </c>
      <c r="M301">
        <f>(data!M301+(data!N301/60))*data!L301</f>
        <v>0</v>
      </c>
      <c r="N301" t="b">
        <f>IF(data!O301=1,1,IF(data!O301=2,0.7,IF(data!O301=3,0.7,IF(data!O301=4,0.3,IF(data!O301=5,0,FALSE)))))</f>
        <v>0</v>
      </c>
      <c r="O301">
        <f t="shared" si="54"/>
        <v>0</v>
      </c>
      <c r="P301" s="5">
        <f>(data!P301+(data!Q301/60))*data!L301+(data!R301+(data!S301/60))*(7-data!L301)</f>
        <v>0</v>
      </c>
      <c r="Q301">
        <f>data!T301+data!U301/60*7</f>
        <v>0</v>
      </c>
      <c r="R301">
        <f>data!V301+data!W301/60*7</f>
        <v>0</v>
      </c>
      <c r="S301" s="5">
        <f>(data!Y301+data!Z301/60)*data!X301</f>
        <v>0</v>
      </c>
      <c r="T301">
        <f>data!AA301+data!AB301</f>
        <v>0</v>
      </c>
      <c r="U301">
        <f>data!AC301*IF(data!AD301=1,1,0)+data!AE301*IF(data!AF301=1,1,0)</f>
        <v>0</v>
      </c>
      <c r="V301" t="b">
        <f>IF(data!AG301=1,1,IF(data!AG301=2,2,IF(data!AG301=3,3,IF(data!AG301=4,FALSE))))</f>
        <v>0</v>
      </c>
      <c r="W301" t="b">
        <f>IF(data!AH301=1,4,IF(data!AH301=2,5,IF(data!AH301=3,6,IF(data!AH301=4,7,FALSE))))</f>
        <v>0</v>
      </c>
      <c r="X301" t="b">
        <f>IF(data!AI301=1,4,IF(data!AI301=2,3,IF(data!AI301=3,2,IF(data!AI301=4,1,FALSE))))</f>
        <v>0</v>
      </c>
      <c r="Y301" t="b">
        <f>IF(data!AJ301=1,6,IF(data!AJ301=2,5,IF(data!AJ301=3,4,IF(data!AJ301=4,1,FALSE))))</f>
        <v>0</v>
      </c>
      <c r="Z301" t="b">
        <f>IF(data!AK301=1,4,IF(data!AK301=2,3,IF(data!AK301=3,2,IF(data!AK301=4,1,IF(data!AK301=5,2,FALSE)))))</f>
        <v>0</v>
      </c>
      <c r="AA301" t="b">
        <f>IF(data!AL301=1,6,IF(data!AL301=2,5,IF(data!AL301=3,4,IF(data!AL301=5,2,(IF(data!AL301=4,1,FALSE))))))</f>
        <v>0</v>
      </c>
    </row>
    <row r="302" spans="1:27" x14ac:dyDescent="0.15">
      <c r="A302" s="9" t="str">
        <f t="shared" si="45"/>
        <v>FALSE</v>
      </c>
      <c r="B302" s="9">
        <f t="shared" si="46"/>
        <v>7</v>
      </c>
      <c r="C302" s="11">
        <f t="shared" si="47"/>
        <v>0</v>
      </c>
      <c r="D302" s="11">
        <f t="shared" si="48"/>
        <v>0</v>
      </c>
      <c r="E302" s="9">
        <f t="shared" si="49"/>
        <v>7</v>
      </c>
      <c r="F302" s="11">
        <f t="shared" si="50"/>
        <v>0</v>
      </c>
      <c r="G302" s="13">
        <f t="shared" si="51"/>
        <v>0</v>
      </c>
      <c r="H302" s="19" t="str">
        <f t="shared" si="52"/>
        <v>GNDND</v>
      </c>
      <c r="I302" s="15" t="e">
        <f>VLOOKUP(H302,score!$A$1:$B$343,2,FALSE)</f>
        <v>#N/A</v>
      </c>
      <c r="J302" s="2" t="str">
        <f>IF(ISERROR(data!K302/(data!J302*4)),"",data!K302/(data!J302*4))</f>
        <v/>
      </c>
      <c r="K302" s="3">
        <f>IF(data!I302=3,8,0)</f>
        <v>0</v>
      </c>
      <c r="L302" s="7">
        <f t="shared" si="53"/>
        <v>0</v>
      </c>
      <c r="M302">
        <f>(data!M302+(data!N302/60))*data!L302</f>
        <v>0</v>
      </c>
      <c r="N302" t="b">
        <f>IF(data!O302=1,1,IF(data!O302=2,0.7,IF(data!O302=3,0.7,IF(data!O302=4,0.3,IF(data!O302=5,0,FALSE)))))</f>
        <v>0</v>
      </c>
      <c r="O302">
        <f t="shared" si="54"/>
        <v>0</v>
      </c>
      <c r="P302" s="5">
        <f>(data!P302+(data!Q302/60))*data!L302+(data!R302+(data!S302/60))*(7-data!L302)</f>
        <v>0</v>
      </c>
      <c r="Q302">
        <f>data!T302+data!U302/60*7</f>
        <v>0</v>
      </c>
      <c r="R302">
        <f>data!V302+data!W302/60*7</f>
        <v>0</v>
      </c>
      <c r="S302" s="5">
        <f>(data!Y302+data!Z302/60)*data!X302</f>
        <v>0</v>
      </c>
      <c r="T302">
        <f>data!AA302+data!AB302</f>
        <v>0</v>
      </c>
      <c r="U302">
        <f>data!AC302*IF(data!AD302=1,1,0)+data!AE302*IF(data!AF302=1,1,0)</f>
        <v>0</v>
      </c>
      <c r="V302" t="b">
        <f>IF(data!AG302=1,1,IF(data!AG302=2,2,IF(data!AG302=3,3,IF(data!AG302=4,FALSE))))</f>
        <v>0</v>
      </c>
      <c r="W302" t="b">
        <f>IF(data!AH302=1,4,IF(data!AH302=2,5,IF(data!AH302=3,6,IF(data!AH302=4,7,FALSE))))</f>
        <v>0</v>
      </c>
      <c r="X302" t="b">
        <f>IF(data!AI302=1,4,IF(data!AI302=2,3,IF(data!AI302=3,2,IF(data!AI302=4,1,FALSE))))</f>
        <v>0</v>
      </c>
      <c r="Y302" t="b">
        <f>IF(data!AJ302=1,6,IF(data!AJ302=2,5,IF(data!AJ302=3,4,IF(data!AJ302=4,1,FALSE))))</f>
        <v>0</v>
      </c>
      <c r="Z302" t="b">
        <f>IF(data!AK302=1,4,IF(data!AK302=2,3,IF(data!AK302=3,2,IF(data!AK302=4,1,IF(data!AK302=5,2,FALSE)))))</f>
        <v>0</v>
      </c>
      <c r="AA302" t="b">
        <f>IF(data!AL302=1,6,IF(data!AL302=2,5,IF(data!AL302=3,4,IF(data!AL302=5,2,(IF(data!AL302=4,1,FALSE))))))</f>
        <v>0</v>
      </c>
    </row>
    <row r="303" spans="1:27" x14ac:dyDescent="0.15">
      <c r="A303" s="9" t="str">
        <f t="shared" si="45"/>
        <v>FALSE</v>
      </c>
      <c r="B303" s="9">
        <f t="shared" si="46"/>
        <v>7</v>
      </c>
      <c r="C303" s="11">
        <f t="shared" si="47"/>
        <v>0</v>
      </c>
      <c r="D303" s="11">
        <f t="shared" si="48"/>
        <v>0</v>
      </c>
      <c r="E303" s="9">
        <f t="shared" si="49"/>
        <v>7</v>
      </c>
      <c r="F303" s="11">
        <f t="shared" si="50"/>
        <v>0</v>
      </c>
      <c r="G303" s="13">
        <f t="shared" si="51"/>
        <v>0</v>
      </c>
      <c r="H303" s="19" t="str">
        <f t="shared" si="52"/>
        <v>GNDND</v>
      </c>
      <c r="I303" s="15" t="e">
        <f>VLOOKUP(H303,score!$A$1:$B$343,2,FALSE)</f>
        <v>#N/A</v>
      </c>
      <c r="J303" s="2" t="str">
        <f>IF(ISERROR(data!K303/(data!J303*4)),"",data!K303/(data!J303*4))</f>
        <v/>
      </c>
      <c r="K303" s="3">
        <f>IF(data!I303=3,8,0)</f>
        <v>0</v>
      </c>
      <c r="L303" s="7">
        <f t="shared" si="53"/>
        <v>0</v>
      </c>
      <c r="M303">
        <f>(data!M303+(data!N303/60))*data!L303</f>
        <v>0</v>
      </c>
      <c r="N303" t="b">
        <f>IF(data!O303=1,1,IF(data!O303=2,0.7,IF(data!O303=3,0.7,IF(data!O303=4,0.3,IF(data!O303=5,0,FALSE)))))</f>
        <v>0</v>
      </c>
      <c r="O303">
        <f t="shared" si="54"/>
        <v>0</v>
      </c>
      <c r="P303" s="5">
        <f>(data!P303+(data!Q303/60))*data!L303+(data!R303+(data!S303/60))*(7-data!L303)</f>
        <v>0</v>
      </c>
      <c r="Q303">
        <f>data!T303+data!U303/60*7</f>
        <v>0</v>
      </c>
      <c r="R303">
        <f>data!V303+data!W303/60*7</f>
        <v>0</v>
      </c>
      <c r="S303" s="5">
        <f>(data!Y303+data!Z303/60)*data!X303</f>
        <v>0</v>
      </c>
      <c r="T303">
        <f>data!AA303+data!AB303</f>
        <v>0</v>
      </c>
      <c r="U303">
        <f>data!AC303*IF(data!AD303=1,1,0)+data!AE303*IF(data!AF303=1,1,0)</f>
        <v>0</v>
      </c>
      <c r="V303" t="b">
        <f>IF(data!AG303=1,1,IF(data!AG303=2,2,IF(data!AG303=3,3,IF(data!AG303=4,FALSE))))</f>
        <v>0</v>
      </c>
      <c r="W303" t="b">
        <f>IF(data!AH303=1,4,IF(data!AH303=2,5,IF(data!AH303=3,6,IF(data!AH303=4,7,FALSE))))</f>
        <v>0</v>
      </c>
      <c r="X303" t="b">
        <f>IF(data!AI303=1,4,IF(data!AI303=2,3,IF(data!AI303=3,2,IF(data!AI303=4,1,FALSE))))</f>
        <v>0</v>
      </c>
      <c r="Y303" t="b">
        <f>IF(data!AJ303=1,6,IF(data!AJ303=2,5,IF(data!AJ303=3,4,IF(data!AJ303=4,1,FALSE))))</f>
        <v>0</v>
      </c>
      <c r="Z303" t="b">
        <f>IF(data!AK303=1,4,IF(data!AK303=2,3,IF(data!AK303=3,2,IF(data!AK303=4,1,IF(data!AK303=5,2,FALSE)))))</f>
        <v>0</v>
      </c>
      <c r="AA303" t="b">
        <f>IF(data!AL303=1,6,IF(data!AL303=2,5,IF(data!AL303=3,4,IF(data!AL303=5,2,(IF(data!AL303=4,1,FALSE))))))</f>
        <v>0</v>
      </c>
    </row>
    <row r="304" spans="1:27" x14ac:dyDescent="0.15">
      <c r="A304" s="9" t="str">
        <f t="shared" si="45"/>
        <v>FALSE</v>
      </c>
      <c r="B304" s="9">
        <f t="shared" si="46"/>
        <v>7</v>
      </c>
      <c r="C304" s="11">
        <f t="shared" si="47"/>
        <v>0</v>
      </c>
      <c r="D304" s="11">
        <f t="shared" si="48"/>
        <v>0</v>
      </c>
      <c r="E304" s="9">
        <f t="shared" si="49"/>
        <v>7</v>
      </c>
      <c r="F304" s="11">
        <f t="shared" si="50"/>
        <v>0</v>
      </c>
      <c r="G304" s="13">
        <f t="shared" si="51"/>
        <v>0</v>
      </c>
      <c r="H304" s="19" t="str">
        <f t="shared" si="52"/>
        <v>GNDND</v>
      </c>
      <c r="I304" s="15" t="e">
        <f>VLOOKUP(H304,score!$A$1:$B$343,2,FALSE)</f>
        <v>#N/A</v>
      </c>
      <c r="J304" s="2" t="str">
        <f>IF(ISERROR(data!K304/(data!J304*4)),"",data!K304/(data!J304*4))</f>
        <v/>
      </c>
      <c r="K304" s="3">
        <f>IF(data!I304=3,8,0)</f>
        <v>0</v>
      </c>
      <c r="L304" s="7">
        <f t="shared" si="53"/>
        <v>0</v>
      </c>
      <c r="M304">
        <f>(data!M304+(data!N304/60))*data!L304</f>
        <v>0</v>
      </c>
      <c r="N304" t="b">
        <f>IF(data!O304=1,1,IF(data!O304=2,0.7,IF(data!O304=3,0.7,IF(data!O304=4,0.3,IF(data!O304=5,0,FALSE)))))</f>
        <v>0</v>
      </c>
      <c r="O304">
        <f t="shared" si="54"/>
        <v>0</v>
      </c>
      <c r="P304" s="5">
        <f>(data!P304+(data!Q304/60))*data!L304+(data!R304+(data!S304/60))*(7-data!L304)</f>
        <v>0</v>
      </c>
      <c r="Q304">
        <f>data!T304+data!U304/60*7</f>
        <v>0</v>
      </c>
      <c r="R304">
        <f>data!V304+data!W304/60*7</f>
        <v>0</v>
      </c>
      <c r="S304" s="5">
        <f>(data!Y304+data!Z304/60)*data!X304</f>
        <v>0</v>
      </c>
      <c r="T304">
        <f>data!AA304+data!AB304</f>
        <v>0</v>
      </c>
      <c r="U304">
        <f>data!AC304*IF(data!AD304=1,1,0)+data!AE304*IF(data!AF304=1,1,0)</f>
        <v>0</v>
      </c>
      <c r="V304" t="b">
        <f>IF(data!AG304=1,1,IF(data!AG304=2,2,IF(data!AG304=3,3,IF(data!AG304=4,FALSE))))</f>
        <v>0</v>
      </c>
      <c r="W304" t="b">
        <f>IF(data!AH304=1,4,IF(data!AH304=2,5,IF(data!AH304=3,6,IF(data!AH304=4,7,FALSE))))</f>
        <v>0</v>
      </c>
      <c r="X304" t="b">
        <f>IF(data!AI304=1,4,IF(data!AI304=2,3,IF(data!AI304=3,2,IF(data!AI304=4,1,FALSE))))</f>
        <v>0</v>
      </c>
      <c r="Y304" t="b">
        <f>IF(data!AJ304=1,6,IF(data!AJ304=2,5,IF(data!AJ304=3,4,IF(data!AJ304=4,1,FALSE))))</f>
        <v>0</v>
      </c>
      <c r="Z304" t="b">
        <f>IF(data!AK304=1,4,IF(data!AK304=2,3,IF(data!AK304=3,2,IF(data!AK304=4,1,IF(data!AK304=5,2,FALSE)))))</f>
        <v>0</v>
      </c>
      <c r="AA304" t="b">
        <f>IF(data!AL304=1,6,IF(data!AL304=2,5,IF(data!AL304=3,4,IF(data!AL304=5,2,(IF(data!AL304=4,1,FALSE))))))</f>
        <v>0</v>
      </c>
    </row>
    <row r="305" spans="1:27" x14ac:dyDescent="0.15">
      <c r="A305" s="9" t="str">
        <f t="shared" si="45"/>
        <v>FALSE</v>
      </c>
      <c r="B305" s="9">
        <f t="shared" si="46"/>
        <v>7</v>
      </c>
      <c r="C305" s="11">
        <f t="shared" si="47"/>
        <v>0</v>
      </c>
      <c r="D305" s="11">
        <f t="shared" si="48"/>
        <v>0</v>
      </c>
      <c r="E305" s="9">
        <f t="shared" si="49"/>
        <v>7</v>
      </c>
      <c r="F305" s="11">
        <f t="shared" si="50"/>
        <v>0</v>
      </c>
      <c r="G305" s="13">
        <f t="shared" si="51"/>
        <v>0</v>
      </c>
      <c r="H305" s="19" t="str">
        <f t="shared" si="52"/>
        <v>GNDND</v>
      </c>
      <c r="I305" s="15" t="e">
        <f>VLOOKUP(H305,score!$A$1:$B$343,2,FALSE)</f>
        <v>#N/A</v>
      </c>
      <c r="J305" s="2" t="str">
        <f>IF(ISERROR(data!K305/(data!J305*4)),"",data!K305/(data!J305*4))</f>
        <v/>
      </c>
      <c r="K305" s="3">
        <f>IF(data!I305=3,8,0)</f>
        <v>0</v>
      </c>
      <c r="L305" s="7">
        <f t="shared" si="53"/>
        <v>0</v>
      </c>
      <c r="M305">
        <f>(data!M305+(data!N305/60))*data!L305</f>
        <v>0</v>
      </c>
      <c r="N305" t="b">
        <f>IF(data!O305=1,1,IF(data!O305=2,0.7,IF(data!O305=3,0.7,IF(data!O305=4,0.3,IF(data!O305=5,0,FALSE)))))</f>
        <v>0</v>
      </c>
      <c r="O305">
        <f t="shared" si="54"/>
        <v>0</v>
      </c>
      <c r="P305" s="5">
        <f>(data!P305+(data!Q305/60))*data!L305+(data!R305+(data!S305/60))*(7-data!L305)</f>
        <v>0</v>
      </c>
      <c r="Q305">
        <f>data!T305+data!U305/60*7</f>
        <v>0</v>
      </c>
      <c r="R305">
        <f>data!V305+data!W305/60*7</f>
        <v>0</v>
      </c>
      <c r="S305" s="5">
        <f>(data!Y305+data!Z305/60)*data!X305</f>
        <v>0</v>
      </c>
      <c r="T305">
        <f>data!AA305+data!AB305</f>
        <v>0</v>
      </c>
      <c r="U305">
        <f>data!AC305*IF(data!AD305=1,1,0)+data!AE305*IF(data!AF305=1,1,0)</f>
        <v>0</v>
      </c>
      <c r="V305" t="b">
        <f>IF(data!AG305=1,1,IF(data!AG305=2,2,IF(data!AG305=3,3,IF(data!AG305=4,FALSE))))</f>
        <v>0</v>
      </c>
      <c r="W305" t="b">
        <f>IF(data!AH305=1,4,IF(data!AH305=2,5,IF(data!AH305=3,6,IF(data!AH305=4,7,FALSE))))</f>
        <v>0</v>
      </c>
      <c r="X305" t="b">
        <f>IF(data!AI305=1,4,IF(data!AI305=2,3,IF(data!AI305=3,2,IF(data!AI305=4,1,FALSE))))</f>
        <v>0</v>
      </c>
      <c r="Y305" t="b">
        <f>IF(data!AJ305=1,6,IF(data!AJ305=2,5,IF(data!AJ305=3,4,IF(data!AJ305=4,1,FALSE))))</f>
        <v>0</v>
      </c>
      <c r="Z305" t="b">
        <f>IF(data!AK305=1,4,IF(data!AK305=2,3,IF(data!AK305=3,2,IF(data!AK305=4,1,IF(data!AK305=5,2,FALSE)))))</f>
        <v>0</v>
      </c>
      <c r="AA305" t="b">
        <f>IF(data!AL305=1,6,IF(data!AL305=2,5,IF(data!AL305=3,4,IF(data!AL305=5,2,(IF(data!AL305=4,1,FALSE))))))</f>
        <v>0</v>
      </c>
    </row>
    <row r="306" spans="1:27" x14ac:dyDescent="0.15">
      <c r="A306" s="9" t="str">
        <f t="shared" si="45"/>
        <v>FALSE</v>
      </c>
      <c r="B306" s="9">
        <f t="shared" si="46"/>
        <v>7</v>
      </c>
      <c r="C306" s="11">
        <f t="shared" si="47"/>
        <v>0</v>
      </c>
      <c r="D306" s="11">
        <f t="shared" si="48"/>
        <v>0</v>
      </c>
      <c r="E306" s="9">
        <f t="shared" si="49"/>
        <v>7</v>
      </c>
      <c r="F306" s="11">
        <f t="shared" si="50"/>
        <v>0</v>
      </c>
      <c r="G306" s="13">
        <f t="shared" si="51"/>
        <v>0</v>
      </c>
      <c r="H306" s="19" t="str">
        <f t="shared" si="52"/>
        <v>GNDND</v>
      </c>
      <c r="I306" s="15" t="e">
        <f>VLOOKUP(H306,score!$A$1:$B$343,2,FALSE)</f>
        <v>#N/A</v>
      </c>
      <c r="J306" s="2" t="str">
        <f>IF(ISERROR(data!K306/(data!J306*4)),"",data!K306/(data!J306*4))</f>
        <v/>
      </c>
      <c r="K306" s="3">
        <f>IF(data!I306=3,8,0)</f>
        <v>0</v>
      </c>
      <c r="L306" s="7">
        <f t="shared" si="53"/>
        <v>0</v>
      </c>
      <c r="M306">
        <f>(data!M306+(data!N306/60))*data!L306</f>
        <v>0</v>
      </c>
      <c r="N306" t="b">
        <f>IF(data!O306=1,1,IF(data!O306=2,0.7,IF(data!O306=3,0.7,IF(data!O306=4,0.3,IF(data!O306=5,0,FALSE)))))</f>
        <v>0</v>
      </c>
      <c r="O306">
        <f t="shared" si="54"/>
        <v>0</v>
      </c>
      <c r="P306" s="5">
        <f>(data!P306+(data!Q306/60))*data!L306+(data!R306+(data!S306/60))*(7-data!L306)</f>
        <v>0</v>
      </c>
      <c r="Q306">
        <f>data!T306+data!U306/60*7</f>
        <v>0</v>
      </c>
      <c r="R306">
        <f>data!V306+data!W306/60*7</f>
        <v>0</v>
      </c>
      <c r="S306" s="5">
        <f>(data!Y306+data!Z306/60)*data!X306</f>
        <v>0</v>
      </c>
      <c r="T306">
        <f>data!AA306+data!AB306</f>
        <v>0</v>
      </c>
      <c r="U306">
        <f>data!AC306*IF(data!AD306=1,1,0)+data!AE306*IF(data!AF306=1,1,0)</f>
        <v>0</v>
      </c>
      <c r="V306" t="b">
        <f>IF(data!AG306=1,1,IF(data!AG306=2,2,IF(data!AG306=3,3,IF(data!AG306=4,FALSE))))</f>
        <v>0</v>
      </c>
      <c r="W306" t="b">
        <f>IF(data!AH306=1,4,IF(data!AH306=2,5,IF(data!AH306=3,6,IF(data!AH306=4,7,FALSE))))</f>
        <v>0</v>
      </c>
      <c r="X306" t="b">
        <f>IF(data!AI306=1,4,IF(data!AI306=2,3,IF(data!AI306=3,2,IF(data!AI306=4,1,FALSE))))</f>
        <v>0</v>
      </c>
      <c r="Y306" t="b">
        <f>IF(data!AJ306=1,6,IF(data!AJ306=2,5,IF(data!AJ306=3,4,IF(data!AJ306=4,1,FALSE))))</f>
        <v>0</v>
      </c>
      <c r="Z306" t="b">
        <f>IF(data!AK306=1,4,IF(data!AK306=2,3,IF(data!AK306=3,2,IF(data!AK306=4,1,IF(data!AK306=5,2,FALSE)))))</f>
        <v>0</v>
      </c>
      <c r="AA306" t="b">
        <f>IF(data!AL306=1,6,IF(data!AL306=2,5,IF(data!AL306=3,4,IF(data!AL306=5,2,(IF(data!AL306=4,1,FALSE))))))</f>
        <v>0</v>
      </c>
    </row>
    <row r="307" spans="1:27" x14ac:dyDescent="0.15">
      <c r="A307" s="9" t="str">
        <f t="shared" si="45"/>
        <v>FALSE</v>
      </c>
      <c r="B307" s="9">
        <f t="shared" si="46"/>
        <v>7</v>
      </c>
      <c r="C307" s="11">
        <f t="shared" si="47"/>
        <v>0</v>
      </c>
      <c r="D307" s="11">
        <f t="shared" si="48"/>
        <v>0</v>
      </c>
      <c r="E307" s="9">
        <f t="shared" si="49"/>
        <v>7</v>
      </c>
      <c r="F307" s="11">
        <f t="shared" si="50"/>
        <v>0</v>
      </c>
      <c r="G307" s="13">
        <f t="shared" si="51"/>
        <v>0</v>
      </c>
      <c r="H307" s="19" t="str">
        <f t="shared" si="52"/>
        <v>GNDND</v>
      </c>
      <c r="I307" s="15" t="e">
        <f>VLOOKUP(H307,score!$A$1:$B$343,2,FALSE)</f>
        <v>#N/A</v>
      </c>
      <c r="J307" s="2" t="str">
        <f>IF(ISERROR(data!K307/(data!J307*4)),"",data!K307/(data!J307*4))</f>
        <v/>
      </c>
      <c r="K307" s="3">
        <f>IF(data!I307=3,8,0)</f>
        <v>0</v>
      </c>
      <c r="L307" s="7">
        <f t="shared" si="53"/>
        <v>0</v>
      </c>
      <c r="M307">
        <f>(data!M307+(data!N307/60))*data!L307</f>
        <v>0</v>
      </c>
      <c r="N307" t="b">
        <f>IF(data!O307=1,1,IF(data!O307=2,0.7,IF(data!O307=3,0.7,IF(data!O307=4,0.3,IF(data!O307=5,0,FALSE)))))</f>
        <v>0</v>
      </c>
      <c r="O307">
        <f t="shared" si="54"/>
        <v>0</v>
      </c>
      <c r="P307" s="5">
        <f>(data!P307+(data!Q307/60))*data!L307+(data!R307+(data!S307/60))*(7-data!L307)</f>
        <v>0</v>
      </c>
      <c r="Q307">
        <f>data!T307+data!U307/60*7</f>
        <v>0</v>
      </c>
      <c r="R307">
        <f>data!V307+data!W307/60*7</f>
        <v>0</v>
      </c>
      <c r="S307" s="5">
        <f>(data!Y307+data!Z307/60)*data!X307</f>
        <v>0</v>
      </c>
      <c r="T307">
        <f>data!AA307+data!AB307</f>
        <v>0</v>
      </c>
      <c r="U307">
        <f>data!AC307*IF(data!AD307=1,1,0)+data!AE307*IF(data!AF307=1,1,0)</f>
        <v>0</v>
      </c>
      <c r="V307" t="b">
        <f>IF(data!AG307=1,1,IF(data!AG307=2,2,IF(data!AG307=3,3,IF(data!AG307=4,FALSE))))</f>
        <v>0</v>
      </c>
      <c r="W307" t="b">
        <f>IF(data!AH307=1,4,IF(data!AH307=2,5,IF(data!AH307=3,6,IF(data!AH307=4,7,FALSE))))</f>
        <v>0</v>
      </c>
      <c r="X307" t="b">
        <f>IF(data!AI307=1,4,IF(data!AI307=2,3,IF(data!AI307=3,2,IF(data!AI307=4,1,FALSE))))</f>
        <v>0</v>
      </c>
      <c r="Y307" t="b">
        <f>IF(data!AJ307=1,6,IF(data!AJ307=2,5,IF(data!AJ307=3,4,IF(data!AJ307=4,1,FALSE))))</f>
        <v>0</v>
      </c>
      <c r="Z307" t="b">
        <f>IF(data!AK307=1,4,IF(data!AK307=2,3,IF(data!AK307=3,2,IF(data!AK307=4,1,IF(data!AK307=5,2,FALSE)))))</f>
        <v>0</v>
      </c>
      <c r="AA307" t="b">
        <f>IF(data!AL307=1,6,IF(data!AL307=2,5,IF(data!AL307=3,4,IF(data!AL307=5,2,(IF(data!AL307=4,1,FALSE))))))</f>
        <v>0</v>
      </c>
    </row>
    <row r="308" spans="1:27" x14ac:dyDescent="0.15">
      <c r="A308" s="9" t="str">
        <f t="shared" si="45"/>
        <v>FALSE</v>
      </c>
      <c r="B308" s="9">
        <f t="shared" si="46"/>
        <v>7</v>
      </c>
      <c r="C308" s="11">
        <f t="shared" si="47"/>
        <v>0</v>
      </c>
      <c r="D308" s="11">
        <f t="shared" si="48"/>
        <v>0</v>
      </c>
      <c r="E308" s="9">
        <f t="shared" si="49"/>
        <v>7</v>
      </c>
      <c r="F308" s="11">
        <f t="shared" si="50"/>
        <v>0</v>
      </c>
      <c r="G308" s="13">
        <f t="shared" si="51"/>
        <v>0</v>
      </c>
      <c r="H308" s="19" t="str">
        <f t="shared" si="52"/>
        <v>GNDND</v>
      </c>
      <c r="I308" s="15" t="e">
        <f>VLOOKUP(H308,score!$A$1:$B$343,2,FALSE)</f>
        <v>#N/A</v>
      </c>
      <c r="J308" s="2" t="str">
        <f>IF(ISERROR(data!K308/(data!J308*4)),"",data!K308/(data!J308*4))</f>
        <v/>
      </c>
      <c r="K308" s="3">
        <f>IF(data!I308=3,8,0)</f>
        <v>0</v>
      </c>
      <c r="L308" s="7">
        <f t="shared" si="53"/>
        <v>0</v>
      </c>
      <c r="M308">
        <f>(data!M308+(data!N308/60))*data!L308</f>
        <v>0</v>
      </c>
      <c r="N308" t="b">
        <f>IF(data!O308=1,1,IF(data!O308=2,0.7,IF(data!O308=3,0.7,IF(data!O308=4,0.3,IF(data!O308=5,0,FALSE)))))</f>
        <v>0</v>
      </c>
      <c r="O308">
        <f t="shared" si="54"/>
        <v>0</v>
      </c>
      <c r="P308" s="5">
        <f>(data!P308+(data!Q308/60))*data!L308+(data!R308+(data!S308/60))*(7-data!L308)</f>
        <v>0</v>
      </c>
      <c r="Q308">
        <f>data!T308+data!U308/60*7</f>
        <v>0</v>
      </c>
      <c r="R308">
        <f>data!V308+data!W308/60*7</f>
        <v>0</v>
      </c>
      <c r="S308" s="5">
        <f>(data!Y308+data!Z308/60)*data!X308</f>
        <v>0</v>
      </c>
      <c r="T308">
        <f>data!AA308+data!AB308</f>
        <v>0</v>
      </c>
      <c r="U308">
        <f>data!AC308*IF(data!AD308=1,1,0)+data!AE308*IF(data!AF308=1,1,0)</f>
        <v>0</v>
      </c>
      <c r="V308" t="b">
        <f>IF(data!AG308=1,1,IF(data!AG308=2,2,IF(data!AG308=3,3,IF(data!AG308=4,FALSE))))</f>
        <v>0</v>
      </c>
      <c r="W308" t="b">
        <f>IF(data!AH308=1,4,IF(data!AH308=2,5,IF(data!AH308=3,6,IF(data!AH308=4,7,FALSE))))</f>
        <v>0</v>
      </c>
      <c r="X308" t="b">
        <f>IF(data!AI308=1,4,IF(data!AI308=2,3,IF(data!AI308=3,2,IF(data!AI308=4,1,FALSE))))</f>
        <v>0</v>
      </c>
      <c r="Y308" t="b">
        <f>IF(data!AJ308=1,6,IF(data!AJ308=2,5,IF(data!AJ308=3,4,IF(data!AJ308=4,1,FALSE))))</f>
        <v>0</v>
      </c>
      <c r="Z308" t="b">
        <f>IF(data!AK308=1,4,IF(data!AK308=2,3,IF(data!AK308=3,2,IF(data!AK308=4,1,IF(data!AK308=5,2,FALSE)))))</f>
        <v>0</v>
      </c>
      <c r="AA308" t="b">
        <f>IF(data!AL308=1,6,IF(data!AL308=2,5,IF(data!AL308=3,4,IF(data!AL308=5,2,(IF(data!AL308=4,1,FALSE))))))</f>
        <v>0</v>
      </c>
    </row>
    <row r="309" spans="1:27" x14ac:dyDescent="0.15">
      <c r="A309" s="9" t="str">
        <f t="shared" si="45"/>
        <v>FALSE</v>
      </c>
      <c r="B309" s="9">
        <f t="shared" si="46"/>
        <v>7</v>
      </c>
      <c r="C309" s="11">
        <f t="shared" si="47"/>
        <v>0</v>
      </c>
      <c r="D309" s="11">
        <f t="shared" si="48"/>
        <v>0</v>
      </c>
      <c r="E309" s="9">
        <f t="shared" si="49"/>
        <v>7</v>
      </c>
      <c r="F309" s="11">
        <f t="shared" si="50"/>
        <v>0</v>
      </c>
      <c r="G309" s="13">
        <f t="shared" si="51"/>
        <v>0</v>
      </c>
      <c r="H309" s="19" t="str">
        <f t="shared" si="52"/>
        <v>GNDND</v>
      </c>
      <c r="I309" s="15" t="e">
        <f>VLOOKUP(H309,score!$A$1:$B$343,2,FALSE)</f>
        <v>#N/A</v>
      </c>
      <c r="J309" s="2" t="str">
        <f>IF(ISERROR(data!K309/(data!J309*4)),"",data!K309/(data!J309*4))</f>
        <v/>
      </c>
      <c r="K309" s="3">
        <f>IF(data!I309=3,8,0)</f>
        <v>0</v>
      </c>
      <c r="L309" s="7">
        <f t="shared" si="53"/>
        <v>0</v>
      </c>
      <c r="M309">
        <f>(data!M309+(data!N309/60))*data!L309</f>
        <v>0</v>
      </c>
      <c r="N309" t="b">
        <f>IF(data!O309=1,1,IF(data!O309=2,0.7,IF(data!O309=3,0.7,IF(data!O309=4,0.3,IF(data!O309=5,0,FALSE)))))</f>
        <v>0</v>
      </c>
      <c r="O309">
        <f t="shared" si="54"/>
        <v>0</v>
      </c>
      <c r="P309" s="5">
        <f>(data!P309+(data!Q309/60))*data!L309+(data!R309+(data!S309/60))*(7-data!L309)</f>
        <v>0</v>
      </c>
      <c r="Q309">
        <f>data!T309+data!U309/60*7</f>
        <v>0</v>
      </c>
      <c r="R309">
        <f>data!V309+data!W309/60*7</f>
        <v>0</v>
      </c>
      <c r="S309" s="5">
        <f>(data!Y309+data!Z309/60)*data!X309</f>
        <v>0</v>
      </c>
      <c r="T309">
        <f>data!AA309+data!AB309</f>
        <v>0</v>
      </c>
      <c r="U309">
        <f>data!AC309*IF(data!AD309=1,1,0)+data!AE309*IF(data!AF309=1,1,0)</f>
        <v>0</v>
      </c>
      <c r="V309" t="b">
        <f>IF(data!AG309=1,1,IF(data!AG309=2,2,IF(data!AG309=3,3,IF(data!AG309=4,FALSE))))</f>
        <v>0</v>
      </c>
      <c r="W309" t="b">
        <f>IF(data!AH309=1,4,IF(data!AH309=2,5,IF(data!AH309=3,6,IF(data!AH309=4,7,FALSE))))</f>
        <v>0</v>
      </c>
      <c r="X309" t="b">
        <f>IF(data!AI309=1,4,IF(data!AI309=2,3,IF(data!AI309=3,2,IF(data!AI309=4,1,FALSE))))</f>
        <v>0</v>
      </c>
      <c r="Y309" t="b">
        <f>IF(data!AJ309=1,6,IF(data!AJ309=2,5,IF(data!AJ309=3,4,IF(data!AJ309=4,1,FALSE))))</f>
        <v>0</v>
      </c>
      <c r="Z309" t="b">
        <f>IF(data!AK309=1,4,IF(data!AK309=2,3,IF(data!AK309=3,2,IF(data!AK309=4,1,IF(data!AK309=5,2,FALSE)))))</f>
        <v>0</v>
      </c>
      <c r="AA309" t="b">
        <f>IF(data!AL309=1,6,IF(data!AL309=2,5,IF(data!AL309=3,4,IF(data!AL309=5,2,(IF(data!AL309=4,1,FALSE))))))</f>
        <v>0</v>
      </c>
    </row>
    <row r="310" spans="1:27" x14ac:dyDescent="0.15">
      <c r="A310" s="9" t="str">
        <f t="shared" si="45"/>
        <v>FALSE</v>
      </c>
      <c r="B310" s="9">
        <f t="shared" si="46"/>
        <v>7</v>
      </c>
      <c r="C310" s="11">
        <f t="shared" si="47"/>
        <v>0</v>
      </c>
      <c r="D310" s="11">
        <f t="shared" si="48"/>
        <v>0</v>
      </c>
      <c r="E310" s="9">
        <f t="shared" si="49"/>
        <v>7</v>
      </c>
      <c r="F310" s="11">
        <f t="shared" si="50"/>
        <v>0</v>
      </c>
      <c r="G310" s="13">
        <f t="shared" si="51"/>
        <v>0</v>
      </c>
      <c r="H310" s="19" t="str">
        <f t="shared" si="52"/>
        <v>GNDND</v>
      </c>
      <c r="I310" s="15" t="e">
        <f>VLOOKUP(H310,score!$A$1:$B$343,2,FALSE)</f>
        <v>#N/A</v>
      </c>
      <c r="J310" s="2" t="str">
        <f>IF(ISERROR(data!K310/(data!J310*4)),"",data!K310/(data!J310*4))</f>
        <v/>
      </c>
      <c r="K310" s="3">
        <f>IF(data!I310=3,8,0)</f>
        <v>0</v>
      </c>
      <c r="L310" s="7">
        <f t="shared" si="53"/>
        <v>0</v>
      </c>
      <c r="M310">
        <f>(data!M310+(data!N310/60))*data!L310</f>
        <v>0</v>
      </c>
      <c r="N310" t="b">
        <f>IF(data!O310=1,1,IF(data!O310=2,0.7,IF(data!O310=3,0.7,IF(data!O310=4,0.3,IF(data!O310=5,0,FALSE)))))</f>
        <v>0</v>
      </c>
      <c r="O310">
        <f t="shared" si="54"/>
        <v>0</v>
      </c>
      <c r="P310" s="5">
        <f>(data!P310+(data!Q310/60))*data!L310+(data!R310+(data!S310/60))*(7-data!L310)</f>
        <v>0</v>
      </c>
      <c r="Q310">
        <f>data!T310+data!U310/60*7</f>
        <v>0</v>
      </c>
      <c r="R310">
        <f>data!V310+data!W310/60*7</f>
        <v>0</v>
      </c>
      <c r="S310" s="5">
        <f>(data!Y310+data!Z310/60)*data!X310</f>
        <v>0</v>
      </c>
      <c r="T310">
        <f>data!AA310+data!AB310</f>
        <v>0</v>
      </c>
      <c r="U310">
        <f>data!AC310*IF(data!AD310=1,1,0)+data!AE310*IF(data!AF310=1,1,0)</f>
        <v>0</v>
      </c>
      <c r="V310" t="b">
        <f>IF(data!AG310=1,1,IF(data!AG310=2,2,IF(data!AG310=3,3,IF(data!AG310=4,FALSE))))</f>
        <v>0</v>
      </c>
      <c r="W310" t="b">
        <f>IF(data!AH310=1,4,IF(data!AH310=2,5,IF(data!AH310=3,6,IF(data!AH310=4,7,FALSE))))</f>
        <v>0</v>
      </c>
      <c r="X310" t="b">
        <f>IF(data!AI310=1,4,IF(data!AI310=2,3,IF(data!AI310=3,2,IF(data!AI310=4,1,FALSE))))</f>
        <v>0</v>
      </c>
      <c r="Y310" t="b">
        <f>IF(data!AJ310=1,6,IF(data!AJ310=2,5,IF(data!AJ310=3,4,IF(data!AJ310=4,1,FALSE))))</f>
        <v>0</v>
      </c>
      <c r="Z310" t="b">
        <f>IF(data!AK310=1,4,IF(data!AK310=2,3,IF(data!AK310=3,2,IF(data!AK310=4,1,IF(data!AK310=5,2,FALSE)))))</f>
        <v>0</v>
      </c>
      <c r="AA310" t="b">
        <f>IF(data!AL310=1,6,IF(data!AL310=2,5,IF(data!AL310=3,4,IF(data!AL310=5,2,(IF(data!AL310=4,1,FALSE))))))</f>
        <v>0</v>
      </c>
    </row>
    <row r="311" spans="1:27" x14ac:dyDescent="0.15">
      <c r="A311" s="9" t="str">
        <f t="shared" si="45"/>
        <v>FALSE</v>
      </c>
      <c r="B311" s="9">
        <f t="shared" si="46"/>
        <v>7</v>
      </c>
      <c r="C311" s="11">
        <f t="shared" si="47"/>
        <v>0</v>
      </c>
      <c r="D311" s="11">
        <f t="shared" si="48"/>
        <v>0</v>
      </c>
      <c r="E311" s="9">
        <f t="shared" si="49"/>
        <v>7</v>
      </c>
      <c r="F311" s="11">
        <f t="shared" si="50"/>
        <v>0</v>
      </c>
      <c r="G311" s="13">
        <f t="shared" si="51"/>
        <v>0</v>
      </c>
      <c r="H311" s="19" t="str">
        <f t="shared" si="52"/>
        <v>GNDND</v>
      </c>
      <c r="I311" s="15" t="e">
        <f>VLOOKUP(H311,score!$A$1:$B$343,2,FALSE)</f>
        <v>#N/A</v>
      </c>
      <c r="J311" s="2" t="str">
        <f>IF(ISERROR(data!K311/(data!J311*4)),"",data!K311/(data!J311*4))</f>
        <v/>
      </c>
      <c r="K311" s="3">
        <f>IF(data!I311=3,8,0)</f>
        <v>0</v>
      </c>
      <c r="L311" s="7">
        <f t="shared" si="53"/>
        <v>0</v>
      </c>
      <c r="M311">
        <f>(data!M311+(data!N311/60))*data!L311</f>
        <v>0</v>
      </c>
      <c r="N311" t="b">
        <f>IF(data!O311=1,1,IF(data!O311=2,0.7,IF(data!O311=3,0.7,IF(data!O311=4,0.3,IF(data!O311=5,0,FALSE)))))</f>
        <v>0</v>
      </c>
      <c r="O311">
        <f t="shared" si="54"/>
        <v>0</v>
      </c>
      <c r="P311" s="5">
        <f>(data!P311+(data!Q311/60))*data!L311+(data!R311+(data!S311/60))*(7-data!L311)</f>
        <v>0</v>
      </c>
      <c r="Q311">
        <f>data!T311+data!U311/60*7</f>
        <v>0</v>
      </c>
      <c r="R311">
        <f>data!V311+data!W311/60*7</f>
        <v>0</v>
      </c>
      <c r="S311" s="5">
        <f>(data!Y311+data!Z311/60)*data!X311</f>
        <v>0</v>
      </c>
      <c r="T311">
        <f>data!AA311+data!AB311</f>
        <v>0</v>
      </c>
      <c r="U311">
        <f>data!AC311*IF(data!AD311=1,1,0)+data!AE311*IF(data!AF311=1,1,0)</f>
        <v>0</v>
      </c>
      <c r="V311" t="b">
        <f>IF(data!AG311=1,1,IF(data!AG311=2,2,IF(data!AG311=3,3,IF(data!AG311=4,FALSE))))</f>
        <v>0</v>
      </c>
      <c r="W311" t="b">
        <f>IF(data!AH311=1,4,IF(data!AH311=2,5,IF(data!AH311=3,6,IF(data!AH311=4,7,FALSE))))</f>
        <v>0</v>
      </c>
      <c r="X311" t="b">
        <f>IF(data!AI311=1,4,IF(data!AI311=2,3,IF(data!AI311=3,2,IF(data!AI311=4,1,FALSE))))</f>
        <v>0</v>
      </c>
      <c r="Y311" t="b">
        <f>IF(data!AJ311=1,6,IF(data!AJ311=2,5,IF(data!AJ311=3,4,IF(data!AJ311=4,1,FALSE))))</f>
        <v>0</v>
      </c>
      <c r="Z311" t="b">
        <f>IF(data!AK311=1,4,IF(data!AK311=2,3,IF(data!AK311=3,2,IF(data!AK311=4,1,IF(data!AK311=5,2,FALSE)))))</f>
        <v>0</v>
      </c>
      <c r="AA311" t="b">
        <f>IF(data!AL311=1,6,IF(data!AL311=2,5,IF(data!AL311=3,4,IF(data!AL311=5,2,(IF(data!AL311=4,1,FALSE))))))</f>
        <v>0</v>
      </c>
    </row>
    <row r="312" spans="1:27" x14ac:dyDescent="0.15">
      <c r="A312" s="9" t="str">
        <f t="shared" si="45"/>
        <v>FALSE</v>
      </c>
      <c r="B312" s="9">
        <f t="shared" si="46"/>
        <v>7</v>
      </c>
      <c r="C312" s="11">
        <f t="shared" si="47"/>
        <v>0</v>
      </c>
      <c r="D312" s="11">
        <f t="shared" si="48"/>
        <v>0</v>
      </c>
      <c r="E312" s="9">
        <f t="shared" si="49"/>
        <v>7</v>
      </c>
      <c r="F312" s="11">
        <f t="shared" si="50"/>
        <v>0</v>
      </c>
      <c r="G312" s="13">
        <f t="shared" si="51"/>
        <v>0</v>
      </c>
      <c r="H312" s="19" t="str">
        <f t="shared" si="52"/>
        <v>GNDND</v>
      </c>
      <c r="I312" s="15" t="e">
        <f>VLOOKUP(H312,score!$A$1:$B$343,2,FALSE)</f>
        <v>#N/A</v>
      </c>
      <c r="J312" s="2" t="str">
        <f>IF(ISERROR(data!K312/(data!J312*4)),"",data!K312/(data!J312*4))</f>
        <v/>
      </c>
      <c r="K312" s="3">
        <f>IF(data!I312=3,8,0)</f>
        <v>0</v>
      </c>
      <c r="L312" s="7">
        <f t="shared" si="53"/>
        <v>0</v>
      </c>
      <c r="M312">
        <f>(data!M312+(data!N312/60))*data!L312</f>
        <v>0</v>
      </c>
      <c r="N312" t="b">
        <f>IF(data!O312=1,1,IF(data!O312=2,0.7,IF(data!O312=3,0.7,IF(data!O312=4,0.3,IF(data!O312=5,0,FALSE)))))</f>
        <v>0</v>
      </c>
      <c r="O312">
        <f t="shared" si="54"/>
        <v>0</v>
      </c>
      <c r="P312" s="5">
        <f>(data!P312+(data!Q312/60))*data!L312+(data!R312+(data!S312/60))*(7-data!L312)</f>
        <v>0</v>
      </c>
      <c r="Q312">
        <f>data!T312+data!U312/60*7</f>
        <v>0</v>
      </c>
      <c r="R312">
        <f>data!V312+data!W312/60*7</f>
        <v>0</v>
      </c>
      <c r="S312" s="5">
        <f>(data!Y312+data!Z312/60)*data!X312</f>
        <v>0</v>
      </c>
      <c r="T312">
        <f>data!AA312+data!AB312</f>
        <v>0</v>
      </c>
      <c r="U312">
        <f>data!AC312*IF(data!AD312=1,1,0)+data!AE312*IF(data!AF312=1,1,0)</f>
        <v>0</v>
      </c>
      <c r="V312" t="b">
        <f>IF(data!AG312=1,1,IF(data!AG312=2,2,IF(data!AG312=3,3,IF(data!AG312=4,FALSE))))</f>
        <v>0</v>
      </c>
      <c r="W312" t="b">
        <f>IF(data!AH312=1,4,IF(data!AH312=2,5,IF(data!AH312=3,6,IF(data!AH312=4,7,FALSE))))</f>
        <v>0</v>
      </c>
      <c r="X312" t="b">
        <f>IF(data!AI312=1,4,IF(data!AI312=2,3,IF(data!AI312=3,2,IF(data!AI312=4,1,FALSE))))</f>
        <v>0</v>
      </c>
      <c r="Y312" t="b">
        <f>IF(data!AJ312=1,6,IF(data!AJ312=2,5,IF(data!AJ312=3,4,IF(data!AJ312=4,1,FALSE))))</f>
        <v>0</v>
      </c>
      <c r="Z312" t="b">
        <f>IF(data!AK312=1,4,IF(data!AK312=2,3,IF(data!AK312=3,2,IF(data!AK312=4,1,IF(data!AK312=5,2,FALSE)))))</f>
        <v>0</v>
      </c>
      <c r="AA312" t="b">
        <f>IF(data!AL312=1,6,IF(data!AL312=2,5,IF(data!AL312=3,4,IF(data!AL312=5,2,(IF(data!AL312=4,1,FALSE))))))</f>
        <v>0</v>
      </c>
    </row>
    <row r="313" spans="1:27" x14ac:dyDescent="0.15">
      <c r="A313" s="9" t="str">
        <f t="shared" si="45"/>
        <v>FALSE</v>
      </c>
      <c r="B313" s="9">
        <f t="shared" si="46"/>
        <v>7</v>
      </c>
      <c r="C313" s="11">
        <f t="shared" si="47"/>
        <v>0</v>
      </c>
      <c r="D313" s="11">
        <f t="shared" si="48"/>
        <v>0</v>
      </c>
      <c r="E313" s="9">
        <f t="shared" si="49"/>
        <v>7</v>
      </c>
      <c r="F313" s="11">
        <f t="shared" si="50"/>
        <v>0</v>
      </c>
      <c r="G313" s="13">
        <f t="shared" si="51"/>
        <v>0</v>
      </c>
      <c r="H313" s="19" t="str">
        <f t="shared" si="52"/>
        <v>GNDND</v>
      </c>
      <c r="I313" s="15" t="e">
        <f>VLOOKUP(H313,score!$A$1:$B$343,2,FALSE)</f>
        <v>#N/A</v>
      </c>
      <c r="J313" s="2" t="str">
        <f>IF(ISERROR(data!K313/(data!J313*4)),"",data!K313/(data!J313*4))</f>
        <v/>
      </c>
      <c r="K313" s="3">
        <f>IF(data!I313=3,8,0)</f>
        <v>0</v>
      </c>
      <c r="L313" s="7">
        <f t="shared" si="53"/>
        <v>0</v>
      </c>
      <c r="M313">
        <f>(data!M313+(data!N313/60))*data!L313</f>
        <v>0</v>
      </c>
      <c r="N313" t="b">
        <f>IF(data!O313=1,1,IF(data!O313=2,0.7,IF(data!O313=3,0.7,IF(data!O313=4,0.3,IF(data!O313=5,0,FALSE)))))</f>
        <v>0</v>
      </c>
      <c r="O313">
        <f t="shared" si="54"/>
        <v>0</v>
      </c>
      <c r="P313" s="5">
        <f>(data!P313+(data!Q313/60))*data!L313+(data!R313+(data!S313/60))*(7-data!L313)</f>
        <v>0</v>
      </c>
      <c r="Q313">
        <f>data!T313+data!U313/60*7</f>
        <v>0</v>
      </c>
      <c r="R313">
        <f>data!V313+data!W313/60*7</f>
        <v>0</v>
      </c>
      <c r="S313" s="5">
        <f>(data!Y313+data!Z313/60)*data!X313</f>
        <v>0</v>
      </c>
      <c r="T313">
        <f>data!AA313+data!AB313</f>
        <v>0</v>
      </c>
      <c r="U313">
        <f>data!AC313*IF(data!AD313=1,1,0)+data!AE313*IF(data!AF313=1,1,0)</f>
        <v>0</v>
      </c>
      <c r="V313" t="b">
        <f>IF(data!AG313=1,1,IF(data!AG313=2,2,IF(data!AG313=3,3,IF(data!AG313=4,FALSE))))</f>
        <v>0</v>
      </c>
      <c r="W313" t="b">
        <f>IF(data!AH313=1,4,IF(data!AH313=2,5,IF(data!AH313=3,6,IF(data!AH313=4,7,FALSE))))</f>
        <v>0</v>
      </c>
      <c r="X313" t="b">
        <f>IF(data!AI313=1,4,IF(data!AI313=2,3,IF(data!AI313=3,2,IF(data!AI313=4,1,FALSE))))</f>
        <v>0</v>
      </c>
      <c r="Y313" t="b">
        <f>IF(data!AJ313=1,6,IF(data!AJ313=2,5,IF(data!AJ313=3,4,IF(data!AJ313=4,1,FALSE))))</f>
        <v>0</v>
      </c>
      <c r="Z313" t="b">
        <f>IF(data!AK313=1,4,IF(data!AK313=2,3,IF(data!AK313=3,2,IF(data!AK313=4,1,IF(data!AK313=5,2,FALSE)))))</f>
        <v>0</v>
      </c>
      <c r="AA313" t="b">
        <f>IF(data!AL313=1,6,IF(data!AL313=2,5,IF(data!AL313=3,4,IF(data!AL313=5,2,(IF(data!AL313=4,1,FALSE))))))</f>
        <v>0</v>
      </c>
    </row>
    <row r="314" spans="1:27" x14ac:dyDescent="0.15">
      <c r="A314" s="9" t="str">
        <f t="shared" si="45"/>
        <v>FALSE</v>
      </c>
      <c r="B314" s="9">
        <f t="shared" si="46"/>
        <v>7</v>
      </c>
      <c r="C314" s="11">
        <f t="shared" si="47"/>
        <v>0</v>
      </c>
      <c r="D314" s="11">
        <f t="shared" si="48"/>
        <v>0</v>
      </c>
      <c r="E314" s="9">
        <f t="shared" si="49"/>
        <v>7</v>
      </c>
      <c r="F314" s="11">
        <f t="shared" si="50"/>
        <v>0</v>
      </c>
      <c r="G314" s="13">
        <f t="shared" si="51"/>
        <v>0</v>
      </c>
      <c r="H314" s="19" t="str">
        <f t="shared" si="52"/>
        <v>GNDND</v>
      </c>
      <c r="I314" s="15" t="e">
        <f>VLOOKUP(H314,score!$A$1:$B$343,2,FALSE)</f>
        <v>#N/A</v>
      </c>
      <c r="J314" s="2" t="str">
        <f>IF(ISERROR(data!K314/(data!J314*4)),"",data!K314/(data!J314*4))</f>
        <v/>
      </c>
      <c r="K314" s="3">
        <f>IF(data!I314=3,8,0)</f>
        <v>0</v>
      </c>
      <c r="L314" s="7">
        <f t="shared" si="53"/>
        <v>0</v>
      </c>
      <c r="M314">
        <f>(data!M314+(data!N314/60))*data!L314</f>
        <v>0</v>
      </c>
      <c r="N314" t="b">
        <f>IF(data!O314=1,1,IF(data!O314=2,0.7,IF(data!O314=3,0.7,IF(data!O314=4,0.3,IF(data!O314=5,0,FALSE)))))</f>
        <v>0</v>
      </c>
      <c r="O314">
        <f t="shared" si="54"/>
        <v>0</v>
      </c>
      <c r="P314" s="5">
        <f>(data!P314+(data!Q314/60))*data!L314+(data!R314+(data!S314/60))*(7-data!L314)</f>
        <v>0</v>
      </c>
      <c r="Q314">
        <f>data!T314+data!U314/60*7</f>
        <v>0</v>
      </c>
      <c r="R314">
        <f>data!V314+data!W314/60*7</f>
        <v>0</v>
      </c>
      <c r="S314" s="5">
        <f>(data!Y314+data!Z314/60)*data!X314</f>
        <v>0</v>
      </c>
      <c r="T314">
        <f>data!AA314+data!AB314</f>
        <v>0</v>
      </c>
      <c r="U314">
        <f>data!AC314*IF(data!AD314=1,1,0)+data!AE314*IF(data!AF314=1,1,0)</f>
        <v>0</v>
      </c>
      <c r="V314" t="b">
        <f>IF(data!AG314=1,1,IF(data!AG314=2,2,IF(data!AG314=3,3,IF(data!AG314=4,FALSE))))</f>
        <v>0</v>
      </c>
      <c r="W314" t="b">
        <f>IF(data!AH314=1,4,IF(data!AH314=2,5,IF(data!AH314=3,6,IF(data!AH314=4,7,FALSE))))</f>
        <v>0</v>
      </c>
      <c r="X314" t="b">
        <f>IF(data!AI314=1,4,IF(data!AI314=2,3,IF(data!AI314=3,2,IF(data!AI314=4,1,FALSE))))</f>
        <v>0</v>
      </c>
      <c r="Y314" t="b">
        <f>IF(data!AJ314=1,6,IF(data!AJ314=2,5,IF(data!AJ314=3,4,IF(data!AJ314=4,1,FALSE))))</f>
        <v>0</v>
      </c>
      <c r="Z314" t="b">
        <f>IF(data!AK314=1,4,IF(data!AK314=2,3,IF(data!AK314=3,2,IF(data!AK314=4,1,IF(data!AK314=5,2,FALSE)))))</f>
        <v>0</v>
      </c>
      <c r="AA314" t="b">
        <f>IF(data!AL314=1,6,IF(data!AL314=2,5,IF(data!AL314=3,4,IF(data!AL314=5,2,(IF(data!AL314=4,1,FALSE))))))</f>
        <v>0</v>
      </c>
    </row>
    <row r="315" spans="1:27" x14ac:dyDescent="0.15">
      <c r="A315" s="9" t="str">
        <f t="shared" si="45"/>
        <v>FALSE</v>
      </c>
      <c r="B315" s="9">
        <f t="shared" si="46"/>
        <v>7</v>
      </c>
      <c r="C315" s="11">
        <f t="shared" si="47"/>
        <v>0</v>
      </c>
      <c r="D315" s="11">
        <f t="shared" si="48"/>
        <v>0</v>
      </c>
      <c r="E315" s="9">
        <f t="shared" si="49"/>
        <v>7</v>
      </c>
      <c r="F315" s="11">
        <f t="shared" si="50"/>
        <v>0</v>
      </c>
      <c r="G315" s="13">
        <f t="shared" si="51"/>
        <v>0</v>
      </c>
      <c r="H315" s="19" t="str">
        <f t="shared" si="52"/>
        <v>GNDND</v>
      </c>
      <c r="I315" s="15" t="e">
        <f>VLOOKUP(H315,score!$A$1:$B$343,2,FALSE)</f>
        <v>#N/A</v>
      </c>
      <c r="J315" s="2" t="str">
        <f>IF(ISERROR(data!K315/(data!J315*4)),"",data!K315/(data!J315*4))</f>
        <v/>
      </c>
      <c r="K315" s="3">
        <f>IF(data!I315=3,8,0)</f>
        <v>0</v>
      </c>
      <c r="L315" s="7">
        <f t="shared" si="53"/>
        <v>0</v>
      </c>
      <c r="M315">
        <f>(data!M315+(data!N315/60))*data!L315</f>
        <v>0</v>
      </c>
      <c r="N315" t="b">
        <f>IF(data!O315=1,1,IF(data!O315=2,0.7,IF(data!O315=3,0.7,IF(data!O315=4,0.3,IF(data!O315=5,0,FALSE)))))</f>
        <v>0</v>
      </c>
      <c r="O315">
        <f t="shared" si="54"/>
        <v>0</v>
      </c>
      <c r="P315" s="5">
        <f>(data!P315+(data!Q315/60))*data!L315+(data!R315+(data!S315/60))*(7-data!L315)</f>
        <v>0</v>
      </c>
      <c r="Q315">
        <f>data!T315+data!U315/60*7</f>
        <v>0</v>
      </c>
      <c r="R315">
        <f>data!V315+data!W315/60*7</f>
        <v>0</v>
      </c>
      <c r="S315" s="5">
        <f>(data!Y315+data!Z315/60)*data!X315</f>
        <v>0</v>
      </c>
      <c r="T315">
        <f>data!AA315+data!AB315</f>
        <v>0</v>
      </c>
      <c r="U315">
        <f>data!AC315*IF(data!AD315=1,1,0)+data!AE315*IF(data!AF315=1,1,0)</f>
        <v>0</v>
      </c>
      <c r="V315" t="b">
        <f>IF(data!AG315=1,1,IF(data!AG315=2,2,IF(data!AG315=3,3,IF(data!AG315=4,FALSE))))</f>
        <v>0</v>
      </c>
      <c r="W315" t="b">
        <f>IF(data!AH315=1,4,IF(data!AH315=2,5,IF(data!AH315=3,6,IF(data!AH315=4,7,FALSE))))</f>
        <v>0</v>
      </c>
      <c r="X315" t="b">
        <f>IF(data!AI315=1,4,IF(data!AI315=2,3,IF(data!AI315=3,2,IF(data!AI315=4,1,FALSE))))</f>
        <v>0</v>
      </c>
      <c r="Y315" t="b">
        <f>IF(data!AJ315=1,6,IF(data!AJ315=2,5,IF(data!AJ315=3,4,IF(data!AJ315=4,1,FALSE))))</f>
        <v>0</v>
      </c>
      <c r="Z315" t="b">
        <f>IF(data!AK315=1,4,IF(data!AK315=2,3,IF(data!AK315=3,2,IF(data!AK315=4,1,IF(data!AK315=5,2,FALSE)))))</f>
        <v>0</v>
      </c>
      <c r="AA315" t="b">
        <f>IF(data!AL315=1,6,IF(data!AL315=2,5,IF(data!AL315=3,4,IF(data!AL315=5,2,(IF(data!AL315=4,1,FALSE))))))</f>
        <v>0</v>
      </c>
    </row>
    <row r="316" spans="1:27" x14ac:dyDescent="0.15">
      <c r="A316" s="9" t="str">
        <f t="shared" si="45"/>
        <v>FALSE</v>
      </c>
      <c r="B316" s="9">
        <f t="shared" si="46"/>
        <v>7</v>
      </c>
      <c r="C316" s="11">
        <f t="shared" si="47"/>
        <v>0</v>
      </c>
      <c r="D316" s="11">
        <f t="shared" si="48"/>
        <v>0</v>
      </c>
      <c r="E316" s="9">
        <f t="shared" si="49"/>
        <v>7</v>
      </c>
      <c r="F316" s="11">
        <f t="shared" si="50"/>
        <v>0</v>
      </c>
      <c r="G316" s="13">
        <f t="shared" si="51"/>
        <v>0</v>
      </c>
      <c r="H316" s="19" t="str">
        <f t="shared" si="52"/>
        <v>GNDND</v>
      </c>
      <c r="I316" s="15" t="e">
        <f>VLOOKUP(H316,score!$A$1:$B$343,2,FALSE)</f>
        <v>#N/A</v>
      </c>
      <c r="J316" s="2" t="str">
        <f>IF(ISERROR(data!K316/(data!J316*4)),"",data!K316/(data!J316*4))</f>
        <v/>
      </c>
      <c r="K316" s="3">
        <f>IF(data!I316=3,8,0)</f>
        <v>0</v>
      </c>
      <c r="L316" s="7">
        <f t="shared" si="53"/>
        <v>0</v>
      </c>
      <c r="M316">
        <f>(data!M316+(data!N316/60))*data!L316</f>
        <v>0</v>
      </c>
      <c r="N316" t="b">
        <f>IF(data!O316=1,1,IF(data!O316=2,0.7,IF(data!O316=3,0.7,IF(data!O316=4,0.3,IF(data!O316=5,0,FALSE)))))</f>
        <v>0</v>
      </c>
      <c r="O316">
        <f t="shared" si="54"/>
        <v>0</v>
      </c>
      <c r="P316" s="5">
        <f>(data!P316+(data!Q316/60))*data!L316+(data!R316+(data!S316/60))*(7-data!L316)</f>
        <v>0</v>
      </c>
      <c r="Q316">
        <f>data!T316+data!U316/60*7</f>
        <v>0</v>
      </c>
      <c r="R316">
        <f>data!V316+data!W316/60*7</f>
        <v>0</v>
      </c>
      <c r="S316" s="5">
        <f>(data!Y316+data!Z316/60)*data!X316</f>
        <v>0</v>
      </c>
      <c r="T316">
        <f>data!AA316+data!AB316</f>
        <v>0</v>
      </c>
      <c r="U316">
        <f>data!AC316*IF(data!AD316=1,1,0)+data!AE316*IF(data!AF316=1,1,0)</f>
        <v>0</v>
      </c>
      <c r="V316" t="b">
        <f>IF(data!AG316=1,1,IF(data!AG316=2,2,IF(data!AG316=3,3,IF(data!AG316=4,FALSE))))</f>
        <v>0</v>
      </c>
      <c r="W316" t="b">
        <f>IF(data!AH316=1,4,IF(data!AH316=2,5,IF(data!AH316=3,6,IF(data!AH316=4,7,FALSE))))</f>
        <v>0</v>
      </c>
      <c r="X316" t="b">
        <f>IF(data!AI316=1,4,IF(data!AI316=2,3,IF(data!AI316=3,2,IF(data!AI316=4,1,FALSE))))</f>
        <v>0</v>
      </c>
      <c r="Y316" t="b">
        <f>IF(data!AJ316=1,6,IF(data!AJ316=2,5,IF(data!AJ316=3,4,IF(data!AJ316=4,1,FALSE))))</f>
        <v>0</v>
      </c>
      <c r="Z316" t="b">
        <f>IF(data!AK316=1,4,IF(data!AK316=2,3,IF(data!AK316=3,2,IF(data!AK316=4,1,IF(data!AK316=5,2,FALSE)))))</f>
        <v>0</v>
      </c>
      <c r="AA316" t="b">
        <f>IF(data!AL316=1,6,IF(data!AL316=2,5,IF(data!AL316=3,4,IF(data!AL316=5,2,(IF(data!AL316=4,1,FALSE))))))</f>
        <v>0</v>
      </c>
    </row>
    <row r="317" spans="1:27" x14ac:dyDescent="0.15">
      <c r="A317" s="9" t="str">
        <f t="shared" si="45"/>
        <v>FALSE</v>
      </c>
      <c r="B317" s="9">
        <f t="shared" si="46"/>
        <v>7</v>
      </c>
      <c r="C317" s="11">
        <f t="shared" si="47"/>
        <v>0</v>
      </c>
      <c r="D317" s="11">
        <f t="shared" si="48"/>
        <v>0</v>
      </c>
      <c r="E317" s="9">
        <f t="shared" si="49"/>
        <v>7</v>
      </c>
      <c r="F317" s="11">
        <f t="shared" si="50"/>
        <v>0</v>
      </c>
      <c r="G317" s="13">
        <f t="shared" si="51"/>
        <v>0</v>
      </c>
      <c r="H317" s="19" t="str">
        <f t="shared" si="52"/>
        <v>GNDND</v>
      </c>
      <c r="I317" s="15" t="e">
        <f>VLOOKUP(H317,score!$A$1:$B$343,2,FALSE)</f>
        <v>#N/A</v>
      </c>
      <c r="J317" s="2" t="str">
        <f>IF(ISERROR(data!K317/(data!J317*4)),"",data!K317/(data!J317*4))</f>
        <v/>
      </c>
      <c r="K317" s="3">
        <f>IF(data!I317=3,8,0)</f>
        <v>0</v>
      </c>
      <c r="L317" s="7">
        <f t="shared" si="53"/>
        <v>0</v>
      </c>
      <c r="M317">
        <f>(data!M317+(data!N317/60))*data!L317</f>
        <v>0</v>
      </c>
      <c r="N317" t="b">
        <f>IF(data!O317=1,1,IF(data!O317=2,0.7,IF(data!O317=3,0.7,IF(data!O317=4,0.3,IF(data!O317=5,0,FALSE)))))</f>
        <v>0</v>
      </c>
      <c r="O317">
        <f t="shared" si="54"/>
        <v>0</v>
      </c>
      <c r="P317" s="5">
        <f>(data!P317+(data!Q317/60))*data!L317+(data!R317+(data!S317/60))*(7-data!L317)</f>
        <v>0</v>
      </c>
      <c r="Q317">
        <f>data!T317+data!U317/60*7</f>
        <v>0</v>
      </c>
      <c r="R317">
        <f>data!V317+data!W317/60*7</f>
        <v>0</v>
      </c>
      <c r="S317" s="5">
        <f>(data!Y317+data!Z317/60)*data!X317</f>
        <v>0</v>
      </c>
      <c r="T317">
        <f>data!AA317+data!AB317</f>
        <v>0</v>
      </c>
      <c r="U317">
        <f>data!AC317*IF(data!AD317=1,1,0)+data!AE317*IF(data!AF317=1,1,0)</f>
        <v>0</v>
      </c>
      <c r="V317" t="b">
        <f>IF(data!AG317=1,1,IF(data!AG317=2,2,IF(data!AG317=3,3,IF(data!AG317=4,FALSE))))</f>
        <v>0</v>
      </c>
      <c r="W317" t="b">
        <f>IF(data!AH317=1,4,IF(data!AH317=2,5,IF(data!AH317=3,6,IF(data!AH317=4,7,FALSE))))</f>
        <v>0</v>
      </c>
      <c r="X317" t="b">
        <f>IF(data!AI317=1,4,IF(data!AI317=2,3,IF(data!AI317=3,2,IF(data!AI317=4,1,FALSE))))</f>
        <v>0</v>
      </c>
      <c r="Y317" t="b">
        <f>IF(data!AJ317=1,6,IF(data!AJ317=2,5,IF(data!AJ317=3,4,IF(data!AJ317=4,1,FALSE))))</f>
        <v>0</v>
      </c>
      <c r="Z317" t="b">
        <f>IF(data!AK317=1,4,IF(data!AK317=2,3,IF(data!AK317=3,2,IF(data!AK317=4,1,IF(data!AK317=5,2,FALSE)))))</f>
        <v>0</v>
      </c>
      <c r="AA317" t="b">
        <f>IF(data!AL317=1,6,IF(data!AL317=2,5,IF(data!AL317=3,4,IF(data!AL317=5,2,(IF(data!AL317=4,1,FALSE))))))</f>
        <v>0</v>
      </c>
    </row>
    <row r="318" spans="1:27" x14ac:dyDescent="0.15">
      <c r="A318" s="9" t="str">
        <f t="shared" si="45"/>
        <v>FALSE</v>
      </c>
      <c r="B318" s="9">
        <f t="shared" si="46"/>
        <v>7</v>
      </c>
      <c r="C318" s="11">
        <f t="shared" si="47"/>
        <v>0</v>
      </c>
      <c r="D318" s="11">
        <f t="shared" si="48"/>
        <v>0</v>
      </c>
      <c r="E318" s="9">
        <f t="shared" si="49"/>
        <v>7</v>
      </c>
      <c r="F318" s="11">
        <f t="shared" si="50"/>
        <v>0</v>
      </c>
      <c r="G318" s="13">
        <f t="shared" si="51"/>
        <v>0</v>
      </c>
      <c r="H318" s="19" t="str">
        <f t="shared" si="52"/>
        <v>GNDND</v>
      </c>
      <c r="I318" s="15" t="e">
        <f>VLOOKUP(H318,score!$A$1:$B$343,2,FALSE)</f>
        <v>#N/A</v>
      </c>
      <c r="J318" s="2" t="str">
        <f>IF(ISERROR(data!K318/(data!J318*4)),"",data!K318/(data!J318*4))</f>
        <v/>
      </c>
      <c r="K318" s="3">
        <f>IF(data!I318=3,8,0)</f>
        <v>0</v>
      </c>
      <c r="L318" s="7">
        <f t="shared" si="53"/>
        <v>0</v>
      </c>
      <c r="M318">
        <f>(data!M318+(data!N318/60))*data!L318</f>
        <v>0</v>
      </c>
      <c r="N318" t="b">
        <f>IF(data!O318=1,1,IF(data!O318=2,0.7,IF(data!O318=3,0.7,IF(data!O318=4,0.3,IF(data!O318=5,0,FALSE)))))</f>
        <v>0</v>
      </c>
      <c r="O318">
        <f t="shared" si="54"/>
        <v>0</v>
      </c>
      <c r="P318" s="5">
        <f>(data!P318+(data!Q318/60))*data!L318+(data!R318+(data!S318/60))*(7-data!L318)</f>
        <v>0</v>
      </c>
      <c r="Q318">
        <f>data!T318+data!U318/60*7</f>
        <v>0</v>
      </c>
      <c r="R318">
        <f>data!V318+data!W318/60*7</f>
        <v>0</v>
      </c>
      <c r="S318" s="5">
        <f>(data!Y318+data!Z318/60)*data!X318</f>
        <v>0</v>
      </c>
      <c r="T318">
        <f>data!AA318+data!AB318</f>
        <v>0</v>
      </c>
      <c r="U318">
        <f>data!AC318*IF(data!AD318=1,1,0)+data!AE318*IF(data!AF318=1,1,0)</f>
        <v>0</v>
      </c>
      <c r="V318" t="b">
        <f>IF(data!AG318=1,1,IF(data!AG318=2,2,IF(data!AG318=3,3,IF(data!AG318=4,FALSE))))</f>
        <v>0</v>
      </c>
      <c r="W318" t="b">
        <f>IF(data!AH318=1,4,IF(data!AH318=2,5,IF(data!AH318=3,6,IF(data!AH318=4,7,FALSE))))</f>
        <v>0</v>
      </c>
      <c r="X318" t="b">
        <f>IF(data!AI318=1,4,IF(data!AI318=2,3,IF(data!AI318=3,2,IF(data!AI318=4,1,FALSE))))</f>
        <v>0</v>
      </c>
      <c r="Y318" t="b">
        <f>IF(data!AJ318=1,6,IF(data!AJ318=2,5,IF(data!AJ318=3,4,IF(data!AJ318=4,1,FALSE))))</f>
        <v>0</v>
      </c>
      <c r="Z318" t="b">
        <f>IF(data!AK318=1,4,IF(data!AK318=2,3,IF(data!AK318=3,2,IF(data!AK318=4,1,IF(data!AK318=5,2,FALSE)))))</f>
        <v>0</v>
      </c>
      <c r="AA318" t="b">
        <f>IF(data!AL318=1,6,IF(data!AL318=2,5,IF(data!AL318=3,4,IF(data!AL318=5,2,(IF(data!AL318=4,1,FALSE))))))</f>
        <v>0</v>
      </c>
    </row>
    <row r="319" spans="1:27" x14ac:dyDescent="0.15">
      <c r="A319" s="9" t="str">
        <f t="shared" si="45"/>
        <v>FALSE</v>
      </c>
      <c r="B319" s="9">
        <f t="shared" si="46"/>
        <v>7</v>
      </c>
      <c r="C319" s="11">
        <f t="shared" si="47"/>
        <v>0</v>
      </c>
      <c r="D319" s="11">
        <f t="shared" si="48"/>
        <v>0</v>
      </c>
      <c r="E319" s="9">
        <f t="shared" si="49"/>
        <v>7</v>
      </c>
      <c r="F319" s="11">
        <f t="shared" si="50"/>
        <v>0</v>
      </c>
      <c r="G319" s="13">
        <f t="shared" si="51"/>
        <v>0</v>
      </c>
      <c r="H319" s="19" t="str">
        <f t="shared" si="52"/>
        <v>GNDND</v>
      </c>
      <c r="I319" s="15" t="e">
        <f>VLOOKUP(H319,score!$A$1:$B$343,2,FALSE)</f>
        <v>#N/A</v>
      </c>
      <c r="J319" s="2" t="str">
        <f>IF(ISERROR(data!K319/(data!J319*4)),"",data!K319/(data!J319*4))</f>
        <v/>
      </c>
      <c r="K319" s="3">
        <f>IF(data!I319=3,8,0)</f>
        <v>0</v>
      </c>
      <c r="L319" s="7">
        <f t="shared" si="53"/>
        <v>0</v>
      </c>
      <c r="M319">
        <f>(data!M319+(data!N319/60))*data!L319</f>
        <v>0</v>
      </c>
      <c r="N319" t="b">
        <f>IF(data!O319=1,1,IF(data!O319=2,0.7,IF(data!O319=3,0.7,IF(data!O319=4,0.3,IF(data!O319=5,0,FALSE)))))</f>
        <v>0</v>
      </c>
      <c r="O319">
        <f t="shared" si="54"/>
        <v>0</v>
      </c>
      <c r="P319" s="5">
        <f>(data!P319+(data!Q319/60))*data!L319+(data!R319+(data!S319/60))*(7-data!L319)</f>
        <v>0</v>
      </c>
      <c r="Q319">
        <f>data!T319+data!U319/60*7</f>
        <v>0</v>
      </c>
      <c r="R319">
        <f>data!V319+data!W319/60*7</f>
        <v>0</v>
      </c>
      <c r="S319" s="5">
        <f>(data!Y319+data!Z319/60)*data!X319</f>
        <v>0</v>
      </c>
      <c r="T319">
        <f>data!AA319+data!AB319</f>
        <v>0</v>
      </c>
      <c r="U319">
        <f>data!AC319*IF(data!AD319=1,1,0)+data!AE319*IF(data!AF319=1,1,0)</f>
        <v>0</v>
      </c>
      <c r="V319" t="b">
        <f>IF(data!AG319=1,1,IF(data!AG319=2,2,IF(data!AG319=3,3,IF(data!AG319=4,FALSE))))</f>
        <v>0</v>
      </c>
      <c r="W319" t="b">
        <f>IF(data!AH319=1,4,IF(data!AH319=2,5,IF(data!AH319=3,6,IF(data!AH319=4,7,FALSE))))</f>
        <v>0</v>
      </c>
      <c r="X319" t="b">
        <f>IF(data!AI319=1,4,IF(data!AI319=2,3,IF(data!AI319=3,2,IF(data!AI319=4,1,FALSE))))</f>
        <v>0</v>
      </c>
      <c r="Y319" t="b">
        <f>IF(data!AJ319=1,6,IF(data!AJ319=2,5,IF(data!AJ319=3,4,IF(data!AJ319=4,1,FALSE))))</f>
        <v>0</v>
      </c>
      <c r="Z319" t="b">
        <f>IF(data!AK319=1,4,IF(data!AK319=2,3,IF(data!AK319=3,2,IF(data!AK319=4,1,IF(data!AK319=5,2,FALSE)))))</f>
        <v>0</v>
      </c>
      <c r="AA319" t="b">
        <f>IF(data!AL319=1,6,IF(data!AL319=2,5,IF(data!AL319=3,4,IF(data!AL319=5,2,(IF(data!AL319=4,1,FALSE))))))</f>
        <v>0</v>
      </c>
    </row>
    <row r="320" spans="1:27" x14ac:dyDescent="0.15">
      <c r="A320" s="9" t="str">
        <f t="shared" si="45"/>
        <v>FALSE</v>
      </c>
      <c r="B320" s="9">
        <f t="shared" si="46"/>
        <v>7</v>
      </c>
      <c r="C320" s="11">
        <f t="shared" si="47"/>
        <v>0</v>
      </c>
      <c r="D320" s="11">
        <f t="shared" si="48"/>
        <v>0</v>
      </c>
      <c r="E320" s="9">
        <f t="shared" si="49"/>
        <v>7</v>
      </c>
      <c r="F320" s="11">
        <f t="shared" si="50"/>
        <v>0</v>
      </c>
      <c r="G320" s="13">
        <f t="shared" si="51"/>
        <v>0</v>
      </c>
      <c r="H320" s="19" t="str">
        <f t="shared" si="52"/>
        <v>GNDND</v>
      </c>
      <c r="I320" s="15" t="e">
        <f>VLOOKUP(H320,score!$A$1:$B$343,2,FALSE)</f>
        <v>#N/A</v>
      </c>
      <c r="J320" s="2" t="str">
        <f>IF(ISERROR(data!K320/(data!J320*4)),"",data!K320/(data!J320*4))</f>
        <v/>
      </c>
      <c r="K320" s="3">
        <f>IF(data!I320=3,8,0)</f>
        <v>0</v>
      </c>
      <c r="L320" s="7">
        <f t="shared" si="53"/>
        <v>0</v>
      </c>
      <c r="M320">
        <f>(data!M320+(data!N320/60))*data!L320</f>
        <v>0</v>
      </c>
      <c r="N320" t="b">
        <f>IF(data!O320=1,1,IF(data!O320=2,0.7,IF(data!O320=3,0.7,IF(data!O320=4,0.3,IF(data!O320=5,0,FALSE)))))</f>
        <v>0</v>
      </c>
      <c r="O320">
        <f t="shared" si="54"/>
        <v>0</v>
      </c>
      <c r="P320" s="5">
        <f>(data!P320+(data!Q320/60))*data!L320+(data!R320+(data!S320/60))*(7-data!L320)</f>
        <v>0</v>
      </c>
      <c r="Q320">
        <f>data!T320+data!U320/60*7</f>
        <v>0</v>
      </c>
      <c r="R320">
        <f>data!V320+data!W320/60*7</f>
        <v>0</v>
      </c>
      <c r="S320" s="5">
        <f>(data!Y320+data!Z320/60)*data!X320</f>
        <v>0</v>
      </c>
      <c r="T320">
        <f>data!AA320+data!AB320</f>
        <v>0</v>
      </c>
      <c r="U320">
        <f>data!AC320*IF(data!AD320=1,1,0)+data!AE320*IF(data!AF320=1,1,0)</f>
        <v>0</v>
      </c>
      <c r="V320" t="b">
        <f>IF(data!AG320=1,1,IF(data!AG320=2,2,IF(data!AG320=3,3,IF(data!AG320=4,FALSE))))</f>
        <v>0</v>
      </c>
      <c r="W320" t="b">
        <f>IF(data!AH320=1,4,IF(data!AH320=2,5,IF(data!AH320=3,6,IF(data!AH320=4,7,FALSE))))</f>
        <v>0</v>
      </c>
      <c r="X320" t="b">
        <f>IF(data!AI320=1,4,IF(data!AI320=2,3,IF(data!AI320=3,2,IF(data!AI320=4,1,FALSE))))</f>
        <v>0</v>
      </c>
      <c r="Y320" t="b">
        <f>IF(data!AJ320=1,6,IF(data!AJ320=2,5,IF(data!AJ320=3,4,IF(data!AJ320=4,1,FALSE))))</f>
        <v>0</v>
      </c>
      <c r="Z320" t="b">
        <f>IF(data!AK320=1,4,IF(data!AK320=2,3,IF(data!AK320=3,2,IF(data!AK320=4,1,IF(data!AK320=5,2,FALSE)))))</f>
        <v>0</v>
      </c>
      <c r="AA320" t="b">
        <f>IF(data!AL320=1,6,IF(data!AL320=2,5,IF(data!AL320=3,4,IF(data!AL320=5,2,(IF(data!AL320=4,1,FALSE))))))</f>
        <v>0</v>
      </c>
    </row>
    <row r="321" spans="1:27" x14ac:dyDescent="0.15">
      <c r="A321" s="9" t="str">
        <f t="shared" si="45"/>
        <v>FALSE</v>
      </c>
      <c r="B321" s="9">
        <f t="shared" si="46"/>
        <v>7</v>
      </c>
      <c r="C321" s="11">
        <f t="shared" si="47"/>
        <v>0</v>
      </c>
      <c r="D321" s="11">
        <f t="shared" si="48"/>
        <v>0</v>
      </c>
      <c r="E321" s="9">
        <f t="shared" si="49"/>
        <v>7</v>
      </c>
      <c r="F321" s="11">
        <f t="shared" si="50"/>
        <v>0</v>
      </c>
      <c r="G321" s="13">
        <f t="shared" si="51"/>
        <v>0</v>
      </c>
      <c r="H321" s="19" t="str">
        <f t="shared" si="52"/>
        <v>GNDND</v>
      </c>
      <c r="I321" s="15" t="e">
        <f>VLOOKUP(H321,score!$A$1:$B$343,2,FALSE)</f>
        <v>#N/A</v>
      </c>
      <c r="J321" s="2" t="str">
        <f>IF(ISERROR(data!K321/(data!J321*4)),"",data!K321/(data!J321*4))</f>
        <v/>
      </c>
      <c r="K321" s="3">
        <f>IF(data!I321=3,8,0)</f>
        <v>0</v>
      </c>
      <c r="L321" s="7">
        <f t="shared" si="53"/>
        <v>0</v>
      </c>
      <c r="M321">
        <f>(data!M321+(data!N321/60))*data!L321</f>
        <v>0</v>
      </c>
      <c r="N321" t="b">
        <f>IF(data!O321=1,1,IF(data!O321=2,0.7,IF(data!O321=3,0.7,IF(data!O321=4,0.3,IF(data!O321=5,0,FALSE)))))</f>
        <v>0</v>
      </c>
      <c r="O321">
        <f t="shared" si="54"/>
        <v>0</v>
      </c>
      <c r="P321" s="5">
        <f>(data!P321+(data!Q321/60))*data!L321+(data!R321+(data!S321/60))*(7-data!L321)</f>
        <v>0</v>
      </c>
      <c r="Q321">
        <f>data!T321+data!U321/60*7</f>
        <v>0</v>
      </c>
      <c r="R321">
        <f>data!V321+data!W321/60*7</f>
        <v>0</v>
      </c>
      <c r="S321" s="5">
        <f>(data!Y321+data!Z321/60)*data!X321</f>
        <v>0</v>
      </c>
      <c r="T321">
        <f>data!AA321+data!AB321</f>
        <v>0</v>
      </c>
      <c r="U321">
        <f>data!AC321*IF(data!AD321=1,1,0)+data!AE321*IF(data!AF321=1,1,0)</f>
        <v>0</v>
      </c>
      <c r="V321" t="b">
        <f>IF(data!AG321=1,1,IF(data!AG321=2,2,IF(data!AG321=3,3,IF(data!AG321=4,FALSE))))</f>
        <v>0</v>
      </c>
      <c r="W321" t="b">
        <f>IF(data!AH321=1,4,IF(data!AH321=2,5,IF(data!AH321=3,6,IF(data!AH321=4,7,FALSE))))</f>
        <v>0</v>
      </c>
      <c r="X321" t="b">
        <f>IF(data!AI321=1,4,IF(data!AI321=2,3,IF(data!AI321=3,2,IF(data!AI321=4,1,FALSE))))</f>
        <v>0</v>
      </c>
      <c r="Y321" t="b">
        <f>IF(data!AJ321=1,6,IF(data!AJ321=2,5,IF(data!AJ321=3,4,IF(data!AJ321=4,1,FALSE))))</f>
        <v>0</v>
      </c>
      <c r="Z321" t="b">
        <f>IF(data!AK321=1,4,IF(data!AK321=2,3,IF(data!AK321=3,2,IF(data!AK321=4,1,IF(data!AK321=5,2,FALSE)))))</f>
        <v>0</v>
      </c>
      <c r="AA321" t="b">
        <f>IF(data!AL321=1,6,IF(data!AL321=2,5,IF(data!AL321=3,4,IF(data!AL321=5,2,(IF(data!AL321=4,1,FALSE))))))</f>
        <v>0</v>
      </c>
    </row>
    <row r="322" spans="1:27" x14ac:dyDescent="0.15">
      <c r="A322" s="9" t="str">
        <f t="shared" si="45"/>
        <v>FALSE</v>
      </c>
      <c r="B322" s="9">
        <f t="shared" si="46"/>
        <v>7</v>
      </c>
      <c r="C322" s="11">
        <f t="shared" si="47"/>
        <v>0</v>
      </c>
      <c r="D322" s="11">
        <f t="shared" si="48"/>
        <v>0</v>
      </c>
      <c r="E322" s="9">
        <f t="shared" si="49"/>
        <v>7</v>
      </c>
      <c r="F322" s="11">
        <f t="shared" si="50"/>
        <v>0</v>
      </c>
      <c r="G322" s="13">
        <f t="shared" si="51"/>
        <v>0</v>
      </c>
      <c r="H322" s="19" t="str">
        <f t="shared" si="52"/>
        <v>GNDND</v>
      </c>
      <c r="I322" s="15" t="e">
        <f>VLOOKUP(H322,score!$A$1:$B$343,2,FALSE)</f>
        <v>#N/A</v>
      </c>
      <c r="J322" s="2" t="str">
        <f>IF(ISERROR(data!K322/(data!J322*4)),"",data!K322/(data!J322*4))</f>
        <v/>
      </c>
      <c r="K322" s="3">
        <f>IF(data!I322=3,8,0)</f>
        <v>0</v>
      </c>
      <c r="L322" s="7">
        <f t="shared" si="53"/>
        <v>0</v>
      </c>
      <c r="M322">
        <f>(data!M322+(data!N322/60))*data!L322</f>
        <v>0</v>
      </c>
      <c r="N322" t="b">
        <f>IF(data!O322=1,1,IF(data!O322=2,0.7,IF(data!O322=3,0.7,IF(data!O322=4,0.3,IF(data!O322=5,0,FALSE)))))</f>
        <v>0</v>
      </c>
      <c r="O322">
        <f t="shared" si="54"/>
        <v>0</v>
      </c>
      <c r="P322" s="5">
        <f>(data!P322+(data!Q322/60))*data!L322+(data!R322+(data!S322/60))*(7-data!L322)</f>
        <v>0</v>
      </c>
      <c r="Q322">
        <f>data!T322+data!U322/60*7</f>
        <v>0</v>
      </c>
      <c r="R322">
        <f>data!V322+data!W322/60*7</f>
        <v>0</v>
      </c>
      <c r="S322" s="5">
        <f>(data!Y322+data!Z322/60)*data!X322</f>
        <v>0</v>
      </c>
      <c r="T322">
        <f>data!AA322+data!AB322</f>
        <v>0</v>
      </c>
      <c r="U322">
        <f>data!AC322*IF(data!AD322=1,1,0)+data!AE322*IF(data!AF322=1,1,0)</f>
        <v>0</v>
      </c>
      <c r="V322" t="b">
        <f>IF(data!AG322=1,1,IF(data!AG322=2,2,IF(data!AG322=3,3,IF(data!AG322=4,FALSE))))</f>
        <v>0</v>
      </c>
      <c r="W322" t="b">
        <f>IF(data!AH322=1,4,IF(data!AH322=2,5,IF(data!AH322=3,6,IF(data!AH322=4,7,FALSE))))</f>
        <v>0</v>
      </c>
      <c r="X322" t="b">
        <f>IF(data!AI322=1,4,IF(data!AI322=2,3,IF(data!AI322=3,2,IF(data!AI322=4,1,FALSE))))</f>
        <v>0</v>
      </c>
      <c r="Y322" t="b">
        <f>IF(data!AJ322=1,6,IF(data!AJ322=2,5,IF(data!AJ322=3,4,IF(data!AJ322=4,1,FALSE))))</f>
        <v>0</v>
      </c>
      <c r="Z322" t="b">
        <f>IF(data!AK322=1,4,IF(data!AK322=2,3,IF(data!AK322=3,2,IF(data!AK322=4,1,IF(data!AK322=5,2,FALSE)))))</f>
        <v>0</v>
      </c>
      <c r="AA322" t="b">
        <f>IF(data!AL322=1,6,IF(data!AL322=2,5,IF(data!AL322=3,4,IF(data!AL322=5,2,(IF(data!AL322=4,1,FALSE))))))</f>
        <v>0</v>
      </c>
    </row>
    <row r="323" spans="1:27" x14ac:dyDescent="0.15">
      <c r="A323" s="9" t="str">
        <f t="shared" si="45"/>
        <v>FALSE</v>
      </c>
      <c r="B323" s="9">
        <f t="shared" si="46"/>
        <v>7</v>
      </c>
      <c r="C323" s="11">
        <f t="shared" si="47"/>
        <v>0</v>
      </c>
      <c r="D323" s="11">
        <f t="shared" si="48"/>
        <v>0</v>
      </c>
      <c r="E323" s="9">
        <f t="shared" si="49"/>
        <v>7</v>
      </c>
      <c r="F323" s="11">
        <f t="shared" si="50"/>
        <v>0</v>
      </c>
      <c r="G323" s="13">
        <f t="shared" si="51"/>
        <v>0</v>
      </c>
      <c r="H323" s="19" t="str">
        <f t="shared" si="52"/>
        <v>GNDND</v>
      </c>
      <c r="I323" s="15" t="e">
        <f>VLOOKUP(H323,score!$A$1:$B$343,2,FALSE)</f>
        <v>#N/A</v>
      </c>
      <c r="J323" s="2" t="str">
        <f>IF(ISERROR(data!K323/(data!J323*4)),"",data!K323/(data!J323*4))</f>
        <v/>
      </c>
      <c r="K323" s="3">
        <f>IF(data!I323=3,8,0)</f>
        <v>0</v>
      </c>
      <c r="L323" s="7">
        <f t="shared" si="53"/>
        <v>0</v>
      </c>
      <c r="M323">
        <f>(data!M323+(data!N323/60))*data!L323</f>
        <v>0</v>
      </c>
      <c r="N323" t="b">
        <f>IF(data!O323=1,1,IF(data!O323=2,0.7,IF(data!O323=3,0.7,IF(data!O323=4,0.3,IF(data!O323=5,0,FALSE)))))</f>
        <v>0</v>
      </c>
      <c r="O323">
        <f t="shared" si="54"/>
        <v>0</v>
      </c>
      <c r="P323" s="5">
        <f>(data!P323+(data!Q323/60))*data!L323+(data!R323+(data!S323/60))*(7-data!L323)</f>
        <v>0</v>
      </c>
      <c r="Q323">
        <f>data!T323+data!U323/60*7</f>
        <v>0</v>
      </c>
      <c r="R323">
        <f>data!V323+data!W323/60*7</f>
        <v>0</v>
      </c>
      <c r="S323" s="5">
        <f>(data!Y323+data!Z323/60)*data!X323</f>
        <v>0</v>
      </c>
      <c r="T323">
        <f>data!AA323+data!AB323</f>
        <v>0</v>
      </c>
      <c r="U323">
        <f>data!AC323*IF(data!AD323=1,1,0)+data!AE323*IF(data!AF323=1,1,0)</f>
        <v>0</v>
      </c>
      <c r="V323" t="b">
        <f>IF(data!AG323=1,1,IF(data!AG323=2,2,IF(data!AG323=3,3,IF(data!AG323=4,FALSE))))</f>
        <v>0</v>
      </c>
      <c r="W323" t="b">
        <f>IF(data!AH323=1,4,IF(data!AH323=2,5,IF(data!AH323=3,6,IF(data!AH323=4,7,FALSE))))</f>
        <v>0</v>
      </c>
      <c r="X323" t="b">
        <f>IF(data!AI323=1,4,IF(data!AI323=2,3,IF(data!AI323=3,2,IF(data!AI323=4,1,FALSE))))</f>
        <v>0</v>
      </c>
      <c r="Y323" t="b">
        <f>IF(data!AJ323=1,6,IF(data!AJ323=2,5,IF(data!AJ323=3,4,IF(data!AJ323=4,1,FALSE))))</f>
        <v>0</v>
      </c>
      <c r="Z323" t="b">
        <f>IF(data!AK323=1,4,IF(data!AK323=2,3,IF(data!AK323=3,2,IF(data!AK323=4,1,IF(data!AK323=5,2,FALSE)))))</f>
        <v>0</v>
      </c>
      <c r="AA323" t="b">
        <f>IF(data!AL323=1,6,IF(data!AL323=2,5,IF(data!AL323=3,4,IF(data!AL323=5,2,(IF(data!AL323=4,1,FALSE))))))</f>
        <v>0</v>
      </c>
    </row>
    <row r="324" spans="1:27" x14ac:dyDescent="0.15">
      <c r="A324" s="9" t="str">
        <f t="shared" ref="A324:A387" si="55">IF(K324=8,8,IF(K324=9,"ND",(IF(J324=0,"ND",IF(J324&lt;0.05,1,IF(J324&lt;0.1,2,IF(J324&lt;0.2,3,IF(J324&lt;0.4,4,IF(J324&lt;0.6,5,IF(J324&lt;1,6,IF(J324=1,7,"FALSE")))))))))))</f>
        <v>FALSE</v>
      </c>
      <c r="B324" s="9">
        <f t="shared" ref="B324:B387" si="56">IF(L324&gt;=50,1,IF(L324&gt;=40,2,IF(L324&gt;=30,3,IF(L324&gt;=15,4,IF(L324&gt;=5,5,IF(L324&gt;0,6,IF(L324=0,7,FALSE)))))))</f>
        <v>7</v>
      </c>
      <c r="C324" s="11">
        <f t="shared" ref="C324:C387" si="57">MIN(V324,W324)</f>
        <v>0</v>
      </c>
      <c r="D324" s="11">
        <f t="shared" ref="D324:D387" si="58">MAX(X324,Y324)</f>
        <v>0</v>
      </c>
      <c r="E324" s="9">
        <f t="shared" ref="E324:E387" si="59">MIN(A324:B324)</f>
        <v>7</v>
      </c>
      <c r="F324" s="11">
        <f t="shared" ref="F324:F387" si="60">MAX(C324,D324)</f>
        <v>0</v>
      </c>
      <c r="G324" s="13">
        <f t="shared" ref="G324:G387" si="61">MIN(Z324,AA324)</f>
        <v>0</v>
      </c>
      <c r="H324" s="19" t="str">
        <f t="shared" ref="H324:H387" si="62">IF(E324=1,"A",IF(E324=2,"B",IF(E324=3,"C",IF(E324=4,"D",IF(E324=5,"E",IF(E324=6,"F",IF(E324=7,"G","ND")))))))&amp;IF(F324=1,"A",IF(F324=2,"B",IF(F324=3,"C",IF(F324=4,"D",IF(F324=5,"E",IF(F324=6,"F",IF(F324=7,"G","ND")))))))&amp;IF(G324=1,"A",IF(G324=2,"B",IF(G324=3,"C",IF(G324=4,"D",IF(G324=5,"E",IF(G324=6,"F",IF(G324=7,"G","ND")))))))</f>
        <v>GNDND</v>
      </c>
      <c r="I324" s="15" t="e">
        <f>VLOOKUP(H324,score!$A$1:$B$343,2,FALSE)</f>
        <v>#N/A</v>
      </c>
      <c r="J324" s="2" t="str">
        <f>IF(ISERROR(data!K324/(data!J324*4)),"",data!K324/(data!J324*4))</f>
        <v/>
      </c>
      <c r="K324" s="3">
        <f>IF(data!I324=3,8,0)</f>
        <v>0</v>
      </c>
      <c r="L324" s="7">
        <f t="shared" ref="L324:L387" si="63">O324+P324+Q324+R324+S324+(T324*0.3)+U324</f>
        <v>0</v>
      </c>
      <c r="M324">
        <f>(data!M324+(data!N324/60))*data!L324</f>
        <v>0</v>
      </c>
      <c r="N324" t="b">
        <f>IF(data!O324=1,1,IF(data!O324=2,0.7,IF(data!O324=3,0.7,IF(data!O324=4,0.3,IF(data!O324=5,0,FALSE)))))</f>
        <v>0</v>
      </c>
      <c r="O324">
        <f t="shared" ref="O324:O387" si="64">M324*N324</f>
        <v>0</v>
      </c>
      <c r="P324" s="5">
        <f>(data!P324+(data!Q324/60))*data!L324+(data!R324+(data!S324/60))*(7-data!L324)</f>
        <v>0</v>
      </c>
      <c r="Q324">
        <f>data!T324+data!U324/60*7</f>
        <v>0</v>
      </c>
      <c r="R324">
        <f>data!V324+data!W324/60*7</f>
        <v>0</v>
      </c>
      <c r="S324" s="5">
        <f>(data!Y324+data!Z324/60)*data!X324</f>
        <v>0</v>
      </c>
      <c r="T324">
        <f>data!AA324+data!AB324</f>
        <v>0</v>
      </c>
      <c r="U324">
        <f>data!AC324*IF(data!AD324=1,1,0)+data!AE324*IF(data!AF324=1,1,0)</f>
        <v>0</v>
      </c>
      <c r="V324" t="b">
        <f>IF(data!AG324=1,1,IF(data!AG324=2,2,IF(data!AG324=3,3,IF(data!AG324=4,FALSE))))</f>
        <v>0</v>
      </c>
      <c r="W324" t="b">
        <f>IF(data!AH324=1,4,IF(data!AH324=2,5,IF(data!AH324=3,6,IF(data!AH324=4,7,FALSE))))</f>
        <v>0</v>
      </c>
      <c r="X324" t="b">
        <f>IF(data!AI324=1,4,IF(data!AI324=2,3,IF(data!AI324=3,2,IF(data!AI324=4,1,FALSE))))</f>
        <v>0</v>
      </c>
      <c r="Y324" t="b">
        <f>IF(data!AJ324=1,6,IF(data!AJ324=2,5,IF(data!AJ324=3,4,IF(data!AJ324=4,1,FALSE))))</f>
        <v>0</v>
      </c>
      <c r="Z324" t="b">
        <f>IF(data!AK324=1,4,IF(data!AK324=2,3,IF(data!AK324=3,2,IF(data!AK324=4,1,IF(data!AK324=5,2,FALSE)))))</f>
        <v>0</v>
      </c>
      <c r="AA324" t="b">
        <f>IF(data!AL324=1,6,IF(data!AL324=2,5,IF(data!AL324=3,4,IF(data!AL324=5,2,(IF(data!AL324=4,1,FALSE))))))</f>
        <v>0</v>
      </c>
    </row>
    <row r="325" spans="1:27" x14ac:dyDescent="0.15">
      <c r="A325" s="9" t="str">
        <f t="shared" si="55"/>
        <v>FALSE</v>
      </c>
      <c r="B325" s="9">
        <f t="shared" si="56"/>
        <v>7</v>
      </c>
      <c r="C325" s="11">
        <f t="shared" si="57"/>
        <v>0</v>
      </c>
      <c r="D325" s="11">
        <f t="shared" si="58"/>
        <v>0</v>
      </c>
      <c r="E325" s="9">
        <f t="shared" si="59"/>
        <v>7</v>
      </c>
      <c r="F325" s="11">
        <f t="shared" si="60"/>
        <v>0</v>
      </c>
      <c r="G325" s="13">
        <f t="shared" si="61"/>
        <v>0</v>
      </c>
      <c r="H325" s="19" t="str">
        <f t="shared" si="62"/>
        <v>GNDND</v>
      </c>
      <c r="I325" s="15" t="e">
        <f>VLOOKUP(H325,score!$A$1:$B$343,2,FALSE)</f>
        <v>#N/A</v>
      </c>
      <c r="J325" s="2" t="str">
        <f>IF(ISERROR(data!K325/(data!J325*4)),"",data!K325/(data!J325*4))</f>
        <v/>
      </c>
      <c r="K325" s="3">
        <f>IF(data!I325=3,8,0)</f>
        <v>0</v>
      </c>
      <c r="L325" s="7">
        <f t="shared" si="63"/>
        <v>0</v>
      </c>
      <c r="M325">
        <f>(data!M325+(data!N325/60))*data!L325</f>
        <v>0</v>
      </c>
      <c r="N325" t="b">
        <f>IF(data!O325=1,1,IF(data!O325=2,0.7,IF(data!O325=3,0.7,IF(data!O325=4,0.3,IF(data!O325=5,0,FALSE)))))</f>
        <v>0</v>
      </c>
      <c r="O325">
        <f t="shared" si="64"/>
        <v>0</v>
      </c>
      <c r="P325" s="5">
        <f>(data!P325+(data!Q325/60))*data!L325+(data!R325+(data!S325/60))*(7-data!L325)</f>
        <v>0</v>
      </c>
      <c r="Q325">
        <f>data!T325+data!U325/60*7</f>
        <v>0</v>
      </c>
      <c r="R325">
        <f>data!V325+data!W325/60*7</f>
        <v>0</v>
      </c>
      <c r="S325" s="5">
        <f>(data!Y325+data!Z325/60)*data!X325</f>
        <v>0</v>
      </c>
      <c r="T325">
        <f>data!AA325+data!AB325</f>
        <v>0</v>
      </c>
      <c r="U325">
        <f>data!AC325*IF(data!AD325=1,1,0)+data!AE325*IF(data!AF325=1,1,0)</f>
        <v>0</v>
      </c>
      <c r="V325" t="b">
        <f>IF(data!AG325=1,1,IF(data!AG325=2,2,IF(data!AG325=3,3,IF(data!AG325=4,FALSE))))</f>
        <v>0</v>
      </c>
      <c r="W325" t="b">
        <f>IF(data!AH325=1,4,IF(data!AH325=2,5,IF(data!AH325=3,6,IF(data!AH325=4,7,FALSE))))</f>
        <v>0</v>
      </c>
      <c r="X325" t="b">
        <f>IF(data!AI325=1,4,IF(data!AI325=2,3,IF(data!AI325=3,2,IF(data!AI325=4,1,FALSE))))</f>
        <v>0</v>
      </c>
      <c r="Y325" t="b">
        <f>IF(data!AJ325=1,6,IF(data!AJ325=2,5,IF(data!AJ325=3,4,IF(data!AJ325=4,1,FALSE))))</f>
        <v>0</v>
      </c>
      <c r="Z325" t="b">
        <f>IF(data!AK325=1,4,IF(data!AK325=2,3,IF(data!AK325=3,2,IF(data!AK325=4,1,IF(data!AK325=5,2,FALSE)))))</f>
        <v>0</v>
      </c>
      <c r="AA325" t="b">
        <f>IF(data!AL325=1,6,IF(data!AL325=2,5,IF(data!AL325=3,4,IF(data!AL325=5,2,(IF(data!AL325=4,1,FALSE))))))</f>
        <v>0</v>
      </c>
    </row>
    <row r="326" spans="1:27" x14ac:dyDescent="0.15">
      <c r="A326" s="9" t="str">
        <f t="shared" si="55"/>
        <v>FALSE</v>
      </c>
      <c r="B326" s="9">
        <f t="shared" si="56"/>
        <v>7</v>
      </c>
      <c r="C326" s="11">
        <f t="shared" si="57"/>
        <v>0</v>
      </c>
      <c r="D326" s="11">
        <f t="shared" si="58"/>
        <v>0</v>
      </c>
      <c r="E326" s="9">
        <f t="shared" si="59"/>
        <v>7</v>
      </c>
      <c r="F326" s="11">
        <f t="shared" si="60"/>
        <v>0</v>
      </c>
      <c r="G326" s="13">
        <f t="shared" si="61"/>
        <v>0</v>
      </c>
      <c r="H326" s="19" t="str">
        <f t="shared" si="62"/>
        <v>GNDND</v>
      </c>
      <c r="I326" s="15" t="e">
        <f>VLOOKUP(H326,score!$A$1:$B$343,2,FALSE)</f>
        <v>#N/A</v>
      </c>
      <c r="J326" s="2" t="str">
        <f>IF(ISERROR(data!K326/(data!J326*4)),"",data!K326/(data!J326*4))</f>
        <v/>
      </c>
      <c r="K326" s="3">
        <f>IF(data!I326=3,8,0)</f>
        <v>0</v>
      </c>
      <c r="L326" s="7">
        <f t="shared" si="63"/>
        <v>0</v>
      </c>
      <c r="M326">
        <f>(data!M326+(data!N326/60))*data!L326</f>
        <v>0</v>
      </c>
      <c r="N326" t="b">
        <f>IF(data!O326=1,1,IF(data!O326=2,0.7,IF(data!O326=3,0.7,IF(data!O326=4,0.3,IF(data!O326=5,0,FALSE)))))</f>
        <v>0</v>
      </c>
      <c r="O326">
        <f t="shared" si="64"/>
        <v>0</v>
      </c>
      <c r="P326" s="5">
        <f>(data!P326+(data!Q326/60))*data!L326+(data!R326+(data!S326/60))*(7-data!L326)</f>
        <v>0</v>
      </c>
      <c r="Q326">
        <f>data!T326+data!U326/60*7</f>
        <v>0</v>
      </c>
      <c r="R326">
        <f>data!V326+data!W326/60*7</f>
        <v>0</v>
      </c>
      <c r="S326" s="5">
        <f>(data!Y326+data!Z326/60)*data!X326</f>
        <v>0</v>
      </c>
      <c r="T326">
        <f>data!AA326+data!AB326</f>
        <v>0</v>
      </c>
      <c r="U326">
        <f>data!AC326*IF(data!AD326=1,1,0)+data!AE326*IF(data!AF326=1,1,0)</f>
        <v>0</v>
      </c>
      <c r="V326" t="b">
        <f>IF(data!AG326=1,1,IF(data!AG326=2,2,IF(data!AG326=3,3,IF(data!AG326=4,FALSE))))</f>
        <v>0</v>
      </c>
      <c r="W326" t="b">
        <f>IF(data!AH326=1,4,IF(data!AH326=2,5,IF(data!AH326=3,6,IF(data!AH326=4,7,FALSE))))</f>
        <v>0</v>
      </c>
      <c r="X326" t="b">
        <f>IF(data!AI326=1,4,IF(data!AI326=2,3,IF(data!AI326=3,2,IF(data!AI326=4,1,FALSE))))</f>
        <v>0</v>
      </c>
      <c r="Y326" t="b">
        <f>IF(data!AJ326=1,6,IF(data!AJ326=2,5,IF(data!AJ326=3,4,IF(data!AJ326=4,1,FALSE))))</f>
        <v>0</v>
      </c>
      <c r="Z326" t="b">
        <f>IF(data!AK326=1,4,IF(data!AK326=2,3,IF(data!AK326=3,2,IF(data!AK326=4,1,IF(data!AK326=5,2,FALSE)))))</f>
        <v>0</v>
      </c>
      <c r="AA326" t="b">
        <f>IF(data!AL326=1,6,IF(data!AL326=2,5,IF(data!AL326=3,4,IF(data!AL326=5,2,(IF(data!AL326=4,1,FALSE))))))</f>
        <v>0</v>
      </c>
    </row>
    <row r="327" spans="1:27" x14ac:dyDescent="0.15">
      <c r="A327" s="9" t="str">
        <f t="shared" si="55"/>
        <v>FALSE</v>
      </c>
      <c r="B327" s="9">
        <f t="shared" si="56"/>
        <v>7</v>
      </c>
      <c r="C327" s="11">
        <f t="shared" si="57"/>
        <v>0</v>
      </c>
      <c r="D327" s="11">
        <f t="shared" si="58"/>
        <v>0</v>
      </c>
      <c r="E327" s="9">
        <f t="shared" si="59"/>
        <v>7</v>
      </c>
      <c r="F327" s="11">
        <f t="shared" si="60"/>
        <v>0</v>
      </c>
      <c r="G327" s="13">
        <f t="shared" si="61"/>
        <v>0</v>
      </c>
      <c r="H327" s="19" t="str">
        <f t="shared" si="62"/>
        <v>GNDND</v>
      </c>
      <c r="I327" s="15" t="e">
        <f>VLOOKUP(H327,score!$A$1:$B$343,2,FALSE)</f>
        <v>#N/A</v>
      </c>
      <c r="J327" s="2" t="str">
        <f>IF(ISERROR(data!K327/(data!J327*4)),"",data!K327/(data!J327*4))</f>
        <v/>
      </c>
      <c r="K327" s="3">
        <f>IF(data!I327=3,8,0)</f>
        <v>0</v>
      </c>
      <c r="L327" s="7">
        <f t="shared" si="63"/>
        <v>0</v>
      </c>
      <c r="M327">
        <f>(data!M327+(data!N327/60))*data!L327</f>
        <v>0</v>
      </c>
      <c r="N327" t="b">
        <f>IF(data!O327=1,1,IF(data!O327=2,0.7,IF(data!O327=3,0.7,IF(data!O327=4,0.3,IF(data!O327=5,0,FALSE)))))</f>
        <v>0</v>
      </c>
      <c r="O327">
        <f t="shared" si="64"/>
        <v>0</v>
      </c>
      <c r="P327" s="5">
        <f>(data!P327+(data!Q327/60))*data!L327+(data!R327+(data!S327/60))*(7-data!L327)</f>
        <v>0</v>
      </c>
      <c r="Q327">
        <f>data!T327+data!U327/60*7</f>
        <v>0</v>
      </c>
      <c r="R327">
        <f>data!V327+data!W327/60*7</f>
        <v>0</v>
      </c>
      <c r="S327" s="5">
        <f>(data!Y327+data!Z327/60)*data!X327</f>
        <v>0</v>
      </c>
      <c r="T327">
        <f>data!AA327+data!AB327</f>
        <v>0</v>
      </c>
      <c r="U327">
        <f>data!AC327*IF(data!AD327=1,1,0)+data!AE327*IF(data!AF327=1,1,0)</f>
        <v>0</v>
      </c>
      <c r="V327" t="b">
        <f>IF(data!AG327=1,1,IF(data!AG327=2,2,IF(data!AG327=3,3,IF(data!AG327=4,FALSE))))</f>
        <v>0</v>
      </c>
      <c r="W327" t="b">
        <f>IF(data!AH327=1,4,IF(data!AH327=2,5,IF(data!AH327=3,6,IF(data!AH327=4,7,FALSE))))</f>
        <v>0</v>
      </c>
      <c r="X327" t="b">
        <f>IF(data!AI327=1,4,IF(data!AI327=2,3,IF(data!AI327=3,2,IF(data!AI327=4,1,FALSE))))</f>
        <v>0</v>
      </c>
      <c r="Y327" t="b">
        <f>IF(data!AJ327=1,6,IF(data!AJ327=2,5,IF(data!AJ327=3,4,IF(data!AJ327=4,1,FALSE))))</f>
        <v>0</v>
      </c>
      <c r="Z327" t="b">
        <f>IF(data!AK327=1,4,IF(data!AK327=2,3,IF(data!AK327=3,2,IF(data!AK327=4,1,IF(data!AK327=5,2,FALSE)))))</f>
        <v>0</v>
      </c>
      <c r="AA327" t="b">
        <f>IF(data!AL327=1,6,IF(data!AL327=2,5,IF(data!AL327=3,4,IF(data!AL327=5,2,(IF(data!AL327=4,1,FALSE))))))</f>
        <v>0</v>
      </c>
    </row>
    <row r="328" spans="1:27" x14ac:dyDescent="0.15">
      <c r="A328" s="9" t="str">
        <f t="shared" si="55"/>
        <v>FALSE</v>
      </c>
      <c r="B328" s="9">
        <f t="shared" si="56"/>
        <v>7</v>
      </c>
      <c r="C328" s="11">
        <f t="shared" si="57"/>
        <v>0</v>
      </c>
      <c r="D328" s="11">
        <f t="shared" si="58"/>
        <v>0</v>
      </c>
      <c r="E328" s="9">
        <f t="shared" si="59"/>
        <v>7</v>
      </c>
      <c r="F328" s="11">
        <f t="shared" si="60"/>
        <v>0</v>
      </c>
      <c r="G328" s="13">
        <f t="shared" si="61"/>
        <v>0</v>
      </c>
      <c r="H328" s="19" t="str">
        <f t="shared" si="62"/>
        <v>GNDND</v>
      </c>
      <c r="I328" s="15" t="e">
        <f>VLOOKUP(H328,score!$A$1:$B$343,2,FALSE)</f>
        <v>#N/A</v>
      </c>
      <c r="J328" s="2" t="str">
        <f>IF(ISERROR(data!K328/(data!J328*4)),"",data!K328/(data!J328*4))</f>
        <v/>
      </c>
      <c r="K328" s="3">
        <f>IF(data!I328=3,8,0)</f>
        <v>0</v>
      </c>
      <c r="L328" s="7">
        <f t="shared" si="63"/>
        <v>0</v>
      </c>
      <c r="M328">
        <f>(data!M328+(data!N328/60))*data!L328</f>
        <v>0</v>
      </c>
      <c r="N328" t="b">
        <f>IF(data!O328=1,1,IF(data!O328=2,0.7,IF(data!O328=3,0.7,IF(data!O328=4,0.3,IF(data!O328=5,0,FALSE)))))</f>
        <v>0</v>
      </c>
      <c r="O328">
        <f t="shared" si="64"/>
        <v>0</v>
      </c>
      <c r="P328" s="5">
        <f>(data!P328+(data!Q328/60))*data!L328+(data!R328+(data!S328/60))*(7-data!L328)</f>
        <v>0</v>
      </c>
      <c r="Q328">
        <f>data!T328+data!U328/60*7</f>
        <v>0</v>
      </c>
      <c r="R328">
        <f>data!V328+data!W328/60*7</f>
        <v>0</v>
      </c>
      <c r="S328" s="5">
        <f>(data!Y328+data!Z328/60)*data!X328</f>
        <v>0</v>
      </c>
      <c r="T328">
        <f>data!AA328+data!AB328</f>
        <v>0</v>
      </c>
      <c r="U328">
        <f>data!AC328*IF(data!AD328=1,1,0)+data!AE328*IF(data!AF328=1,1,0)</f>
        <v>0</v>
      </c>
      <c r="V328" t="b">
        <f>IF(data!AG328=1,1,IF(data!AG328=2,2,IF(data!AG328=3,3,IF(data!AG328=4,FALSE))))</f>
        <v>0</v>
      </c>
      <c r="W328" t="b">
        <f>IF(data!AH328=1,4,IF(data!AH328=2,5,IF(data!AH328=3,6,IF(data!AH328=4,7,FALSE))))</f>
        <v>0</v>
      </c>
      <c r="X328" t="b">
        <f>IF(data!AI328=1,4,IF(data!AI328=2,3,IF(data!AI328=3,2,IF(data!AI328=4,1,FALSE))))</f>
        <v>0</v>
      </c>
      <c r="Y328" t="b">
        <f>IF(data!AJ328=1,6,IF(data!AJ328=2,5,IF(data!AJ328=3,4,IF(data!AJ328=4,1,FALSE))))</f>
        <v>0</v>
      </c>
      <c r="Z328" t="b">
        <f>IF(data!AK328=1,4,IF(data!AK328=2,3,IF(data!AK328=3,2,IF(data!AK328=4,1,IF(data!AK328=5,2,FALSE)))))</f>
        <v>0</v>
      </c>
      <c r="AA328" t="b">
        <f>IF(data!AL328=1,6,IF(data!AL328=2,5,IF(data!AL328=3,4,IF(data!AL328=5,2,(IF(data!AL328=4,1,FALSE))))))</f>
        <v>0</v>
      </c>
    </row>
    <row r="329" spans="1:27" x14ac:dyDescent="0.15">
      <c r="A329" s="9" t="str">
        <f t="shared" si="55"/>
        <v>FALSE</v>
      </c>
      <c r="B329" s="9">
        <f t="shared" si="56"/>
        <v>7</v>
      </c>
      <c r="C329" s="11">
        <f t="shared" si="57"/>
        <v>0</v>
      </c>
      <c r="D329" s="11">
        <f t="shared" si="58"/>
        <v>0</v>
      </c>
      <c r="E329" s="9">
        <f t="shared" si="59"/>
        <v>7</v>
      </c>
      <c r="F329" s="11">
        <f t="shared" si="60"/>
        <v>0</v>
      </c>
      <c r="G329" s="13">
        <f t="shared" si="61"/>
        <v>0</v>
      </c>
      <c r="H329" s="19" t="str">
        <f t="shared" si="62"/>
        <v>GNDND</v>
      </c>
      <c r="I329" s="15" t="e">
        <f>VLOOKUP(H329,score!$A$1:$B$343,2,FALSE)</f>
        <v>#N/A</v>
      </c>
      <c r="J329" s="2" t="str">
        <f>IF(ISERROR(data!K329/(data!J329*4)),"",data!K329/(data!J329*4))</f>
        <v/>
      </c>
      <c r="K329" s="3">
        <f>IF(data!I329=3,8,0)</f>
        <v>0</v>
      </c>
      <c r="L329" s="7">
        <f t="shared" si="63"/>
        <v>0</v>
      </c>
      <c r="M329">
        <f>(data!M329+(data!N329/60))*data!L329</f>
        <v>0</v>
      </c>
      <c r="N329" t="b">
        <f>IF(data!O329=1,1,IF(data!O329=2,0.7,IF(data!O329=3,0.7,IF(data!O329=4,0.3,IF(data!O329=5,0,FALSE)))))</f>
        <v>0</v>
      </c>
      <c r="O329">
        <f t="shared" si="64"/>
        <v>0</v>
      </c>
      <c r="P329" s="5">
        <f>(data!P329+(data!Q329/60))*data!L329+(data!R329+(data!S329/60))*(7-data!L329)</f>
        <v>0</v>
      </c>
      <c r="Q329">
        <f>data!T329+data!U329/60*7</f>
        <v>0</v>
      </c>
      <c r="R329">
        <f>data!V329+data!W329/60*7</f>
        <v>0</v>
      </c>
      <c r="S329" s="5">
        <f>(data!Y329+data!Z329/60)*data!X329</f>
        <v>0</v>
      </c>
      <c r="T329">
        <f>data!AA329+data!AB329</f>
        <v>0</v>
      </c>
      <c r="U329">
        <f>data!AC329*IF(data!AD329=1,1,0)+data!AE329*IF(data!AF329=1,1,0)</f>
        <v>0</v>
      </c>
      <c r="V329" t="b">
        <f>IF(data!AG329=1,1,IF(data!AG329=2,2,IF(data!AG329=3,3,IF(data!AG329=4,FALSE))))</f>
        <v>0</v>
      </c>
      <c r="W329" t="b">
        <f>IF(data!AH329=1,4,IF(data!AH329=2,5,IF(data!AH329=3,6,IF(data!AH329=4,7,FALSE))))</f>
        <v>0</v>
      </c>
      <c r="X329" t="b">
        <f>IF(data!AI329=1,4,IF(data!AI329=2,3,IF(data!AI329=3,2,IF(data!AI329=4,1,FALSE))))</f>
        <v>0</v>
      </c>
      <c r="Y329" t="b">
        <f>IF(data!AJ329=1,6,IF(data!AJ329=2,5,IF(data!AJ329=3,4,IF(data!AJ329=4,1,FALSE))))</f>
        <v>0</v>
      </c>
      <c r="Z329" t="b">
        <f>IF(data!AK329=1,4,IF(data!AK329=2,3,IF(data!AK329=3,2,IF(data!AK329=4,1,IF(data!AK329=5,2,FALSE)))))</f>
        <v>0</v>
      </c>
      <c r="AA329" t="b">
        <f>IF(data!AL329=1,6,IF(data!AL329=2,5,IF(data!AL329=3,4,IF(data!AL329=5,2,(IF(data!AL329=4,1,FALSE))))))</f>
        <v>0</v>
      </c>
    </row>
    <row r="330" spans="1:27" x14ac:dyDescent="0.15">
      <c r="A330" s="9" t="str">
        <f t="shared" si="55"/>
        <v>FALSE</v>
      </c>
      <c r="B330" s="9">
        <f t="shared" si="56"/>
        <v>7</v>
      </c>
      <c r="C330" s="11">
        <f t="shared" si="57"/>
        <v>0</v>
      </c>
      <c r="D330" s="11">
        <f t="shared" si="58"/>
        <v>0</v>
      </c>
      <c r="E330" s="9">
        <f t="shared" si="59"/>
        <v>7</v>
      </c>
      <c r="F330" s="11">
        <f t="shared" si="60"/>
        <v>0</v>
      </c>
      <c r="G330" s="13">
        <f t="shared" si="61"/>
        <v>0</v>
      </c>
      <c r="H330" s="19" t="str">
        <f t="shared" si="62"/>
        <v>GNDND</v>
      </c>
      <c r="I330" s="15" t="e">
        <f>VLOOKUP(H330,score!$A$1:$B$343,2,FALSE)</f>
        <v>#N/A</v>
      </c>
      <c r="J330" s="2" t="str">
        <f>IF(ISERROR(data!K330/(data!J330*4)),"",data!K330/(data!J330*4))</f>
        <v/>
      </c>
      <c r="K330" s="3">
        <f>IF(data!I330=3,8,0)</f>
        <v>0</v>
      </c>
      <c r="L330" s="7">
        <f t="shared" si="63"/>
        <v>0</v>
      </c>
      <c r="M330">
        <f>(data!M330+(data!N330/60))*data!L330</f>
        <v>0</v>
      </c>
      <c r="N330" t="b">
        <f>IF(data!O330=1,1,IF(data!O330=2,0.7,IF(data!O330=3,0.7,IF(data!O330=4,0.3,IF(data!O330=5,0,FALSE)))))</f>
        <v>0</v>
      </c>
      <c r="O330">
        <f t="shared" si="64"/>
        <v>0</v>
      </c>
      <c r="P330" s="5">
        <f>(data!P330+(data!Q330/60))*data!L330+(data!R330+(data!S330/60))*(7-data!L330)</f>
        <v>0</v>
      </c>
      <c r="Q330">
        <f>data!T330+data!U330/60*7</f>
        <v>0</v>
      </c>
      <c r="R330">
        <f>data!V330+data!W330/60*7</f>
        <v>0</v>
      </c>
      <c r="S330" s="5">
        <f>(data!Y330+data!Z330/60)*data!X330</f>
        <v>0</v>
      </c>
      <c r="T330">
        <f>data!AA330+data!AB330</f>
        <v>0</v>
      </c>
      <c r="U330">
        <f>data!AC330*IF(data!AD330=1,1,0)+data!AE330*IF(data!AF330=1,1,0)</f>
        <v>0</v>
      </c>
      <c r="V330" t="b">
        <f>IF(data!AG330=1,1,IF(data!AG330=2,2,IF(data!AG330=3,3,IF(data!AG330=4,FALSE))))</f>
        <v>0</v>
      </c>
      <c r="W330" t="b">
        <f>IF(data!AH330=1,4,IF(data!AH330=2,5,IF(data!AH330=3,6,IF(data!AH330=4,7,FALSE))))</f>
        <v>0</v>
      </c>
      <c r="X330" t="b">
        <f>IF(data!AI330=1,4,IF(data!AI330=2,3,IF(data!AI330=3,2,IF(data!AI330=4,1,FALSE))))</f>
        <v>0</v>
      </c>
      <c r="Y330" t="b">
        <f>IF(data!AJ330=1,6,IF(data!AJ330=2,5,IF(data!AJ330=3,4,IF(data!AJ330=4,1,FALSE))))</f>
        <v>0</v>
      </c>
      <c r="Z330" t="b">
        <f>IF(data!AK330=1,4,IF(data!AK330=2,3,IF(data!AK330=3,2,IF(data!AK330=4,1,IF(data!AK330=5,2,FALSE)))))</f>
        <v>0</v>
      </c>
      <c r="AA330" t="b">
        <f>IF(data!AL330=1,6,IF(data!AL330=2,5,IF(data!AL330=3,4,IF(data!AL330=5,2,(IF(data!AL330=4,1,FALSE))))))</f>
        <v>0</v>
      </c>
    </row>
    <row r="331" spans="1:27" x14ac:dyDescent="0.15">
      <c r="A331" s="9" t="str">
        <f t="shared" si="55"/>
        <v>FALSE</v>
      </c>
      <c r="B331" s="9">
        <f t="shared" si="56"/>
        <v>7</v>
      </c>
      <c r="C331" s="11">
        <f t="shared" si="57"/>
        <v>0</v>
      </c>
      <c r="D331" s="11">
        <f t="shared" si="58"/>
        <v>0</v>
      </c>
      <c r="E331" s="9">
        <f t="shared" si="59"/>
        <v>7</v>
      </c>
      <c r="F331" s="11">
        <f t="shared" si="60"/>
        <v>0</v>
      </c>
      <c r="G331" s="13">
        <f t="shared" si="61"/>
        <v>0</v>
      </c>
      <c r="H331" s="19" t="str">
        <f t="shared" si="62"/>
        <v>GNDND</v>
      </c>
      <c r="I331" s="15" t="e">
        <f>VLOOKUP(H331,score!$A$1:$B$343,2,FALSE)</f>
        <v>#N/A</v>
      </c>
      <c r="J331" s="2" t="str">
        <f>IF(ISERROR(data!K331/(data!J331*4)),"",data!K331/(data!J331*4))</f>
        <v/>
      </c>
      <c r="K331" s="3">
        <f>IF(data!I331=3,8,0)</f>
        <v>0</v>
      </c>
      <c r="L331" s="7">
        <f t="shared" si="63"/>
        <v>0</v>
      </c>
      <c r="M331">
        <f>(data!M331+(data!N331/60))*data!L331</f>
        <v>0</v>
      </c>
      <c r="N331" t="b">
        <f>IF(data!O331=1,1,IF(data!O331=2,0.7,IF(data!O331=3,0.7,IF(data!O331=4,0.3,IF(data!O331=5,0,FALSE)))))</f>
        <v>0</v>
      </c>
      <c r="O331">
        <f t="shared" si="64"/>
        <v>0</v>
      </c>
      <c r="P331" s="5">
        <f>(data!P331+(data!Q331/60))*data!L331+(data!R331+(data!S331/60))*(7-data!L331)</f>
        <v>0</v>
      </c>
      <c r="Q331">
        <f>data!T331+data!U331/60*7</f>
        <v>0</v>
      </c>
      <c r="R331">
        <f>data!V331+data!W331/60*7</f>
        <v>0</v>
      </c>
      <c r="S331" s="5">
        <f>(data!Y331+data!Z331/60)*data!X331</f>
        <v>0</v>
      </c>
      <c r="T331">
        <f>data!AA331+data!AB331</f>
        <v>0</v>
      </c>
      <c r="U331">
        <f>data!AC331*IF(data!AD331=1,1,0)+data!AE331*IF(data!AF331=1,1,0)</f>
        <v>0</v>
      </c>
      <c r="V331" t="b">
        <f>IF(data!AG331=1,1,IF(data!AG331=2,2,IF(data!AG331=3,3,IF(data!AG331=4,FALSE))))</f>
        <v>0</v>
      </c>
      <c r="W331" t="b">
        <f>IF(data!AH331=1,4,IF(data!AH331=2,5,IF(data!AH331=3,6,IF(data!AH331=4,7,FALSE))))</f>
        <v>0</v>
      </c>
      <c r="X331" t="b">
        <f>IF(data!AI331=1,4,IF(data!AI331=2,3,IF(data!AI331=3,2,IF(data!AI331=4,1,FALSE))))</f>
        <v>0</v>
      </c>
      <c r="Y331" t="b">
        <f>IF(data!AJ331=1,6,IF(data!AJ331=2,5,IF(data!AJ331=3,4,IF(data!AJ331=4,1,FALSE))))</f>
        <v>0</v>
      </c>
      <c r="Z331" t="b">
        <f>IF(data!AK331=1,4,IF(data!AK331=2,3,IF(data!AK331=3,2,IF(data!AK331=4,1,IF(data!AK331=5,2,FALSE)))))</f>
        <v>0</v>
      </c>
      <c r="AA331" t="b">
        <f>IF(data!AL331=1,6,IF(data!AL331=2,5,IF(data!AL331=3,4,IF(data!AL331=5,2,(IF(data!AL331=4,1,FALSE))))))</f>
        <v>0</v>
      </c>
    </row>
    <row r="332" spans="1:27" x14ac:dyDescent="0.15">
      <c r="A332" s="9" t="str">
        <f t="shared" si="55"/>
        <v>FALSE</v>
      </c>
      <c r="B332" s="9">
        <f t="shared" si="56"/>
        <v>7</v>
      </c>
      <c r="C332" s="11">
        <f t="shared" si="57"/>
        <v>0</v>
      </c>
      <c r="D332" s="11">
        <f t="shared" si="58"/>
        <v>0</v>
      </c>
      <c r="E332" s="9">
        <f t="shared" si="59"/>
        <v>7</v>
      </c>
      <c r="F332" s="11">
        <f t="shared" si="60"/>
        <v>0</v>
      </c>
      <c r="G332" s="13">
        <f t="shared" si="61"/>
        <v>0</v>
      </c>
      <c r="H332" s="19" t="str">
        <f t="shared" si="62"/>
        <v>GNDND</v>
      </c>
      <c r="I332" s="15" t="e">
        <f>VLOOKUP(H332,score!$A$1:$B$343,2,FALSE)</f>
        <v>#N/A</v>
      </c>
      <c r="J332" s="2" t="str">
        <f>IF(ISERROR(data!K332/(data!J332*4)),"",data!K332/(data!J332*4))</f>
        <v/>
      </c>
      <c r="K332" s="3">
        <f>IF(data!I332=3,8,0)</f>
        <v>0</v>
      </c>
      <c r="L332" s="7">
        <f t="shared" si="63"/>
        <v>0</v>
      </c>
      <c r="M332">
        <f>(data!M332+(data!N332/60))*data!L332</f>
        <v>0</v>
      </c>
      <c r="N332" t="b">
        <f>IF(data!O332=1,1,IF(data!O332=2,0.7,IF(data!O332=3,0.7,IF(data!O332=4,0.3,IF(data!O332=5,0,FALSE)))))</f>
        <v>0</v>
      </c>
      <c r="O332">
        <f t="shared" si="64"/>
        <v>0</v>
      </c>
      <c r="P332" s="5">
        <f>(data!P332+(data!Q332/60))*data!L332+(data!R332+(data!S332/60))*(7-data!L332)</f>
        <v>0</v>
      </c>
      <c r="Q332">
        <f>data!T332+data!U332/60*7</f>
        <v>0</v>
      </c>
      <c r="R332">
        <f>data!V332+data!W332/60*7</f>
        <v>0</v>
      </c>
      <c r="S332" s="5">
        <f>(data!Y332+data!Z332/60)*data!X332</f>
        <v>0</v>
      </c>
      <c r="T332">
        <f>data!AA332+data!AB332</f>
        <v>0</v>
      </c>
      <c r="U332">
        <f>data!AC332*IF(data!AD332=1,1,0)+data!AE332*IF(data!AF332=1,1,0)</f>
        <v>0</v>
      </c>
      <c r="V332" t="b">
        <f>IF(data!AG332=1,1,IF(data!AG332=2,2,IF(data!AG332=3,3,IF(data!AG332=4,FALSE))))</f>
        <v>0</v>
      </c>
      <c r="W332" t="b">
        <f>IF(data!AH332=1,4,IF(data!AH332=2,5,IF(data!AH332=3,6,IF(data!AH332=4,7,FALSE))))</f>
        <v>0</v>
      </c>
      <c r="X332" t="b">
        <f>IF(data!AI332=1,4,IF(data!AI332=2,3,IF(data!AI332=3,2,IF(data!AI332=4,1,FALSE))))</f>
        <v>0</v>
      </c>
      <c r="Y332" t="b">
        <f>IF(data!AJ332=1,6,IF(data!AJ332=2,5,IF(data!AJ332=3,4,IF(data!AJ332=4,1,FALSE))))</f>
        <v>0</v>
      </c>
      <c r="Z332" t="b">
        <f>IF(data!AK332=1,4,IF(data!AK332=2,3,IF(data!AK332=3,2,IF(data!AK332=4,1,IF(data!AK332=5,2,FALSE)))))</f>
        <v>0</v>
      </c>
      <c r="AA332" t="b">
        <f>IF(data!AL332=1,6,IF(data!AL332=2,5,IF(data!AL332=3,4,IF(data!AL332=5,2,(IF(data!AL332=4,1,FALSE))))))</f>
        <v>0</v>
      </c>
    </row>
    <row r="333" spans="1:27" x14ac:dyDescent="0.15">
      <c r="A333" s="9" t="str">
        <f t="shared" si="55"/>
        <v>FALSE</v>
      </c>
      <c r="B333" s="9">
        <f t="shared" si="56"/>
        <v>7</v>
      </c>
      <c r="C333" s="11">
        <f t="shared" si="57"/>
        <v>0</v>
      </c>
      <c r="D333" s="11">
        <f t="shared" si="58"/>
        <v>0</v>
      </c>
      <c r="E333" s="9">
        <f t="shared" si="59"/>
        <v>7</v>
      </c>
      <c r="F333" s="11">
        <f t="shared" si="60"/>
        <v>0</v>
      </c>
      <c r="G333" s="13">
        <f t="shared" si="61"/>
        <v>0</v>
      </c>
      <c r="H333" s="19" t="str">
        <f t="shared" si="62"/>
        <v>GNDND</v>
      </c>
      <c r="I333" s="15" t="e">
        <f>VLOOKUP(H333,score!$A$1:$B$343,2,FALSE)</f>
        <v>#N/A</v>
      </c>
      <c r="J333" s="2" t="str">
        <f>IF(ISERROR(data!K333/(data!J333*4)),"",data!K333/(data!J333*4))</f>
        <v/>
      </c>
      <c r="K333" s="3">
        <f>IF(data!I333=3,8,0)</f>
        <v>0</v>
      </c>
      <c r="L333" s="7">
        <f t="shared" si="63"/>
        <v>0</v>
      </c>
      <c r="M333">
        <f>(data!M333+(data!N333/60))*data!L333</f>
        <v>0</v>
      </c>
      <c r="N333" t="b">
        <f>IF(data!O333=1,1,IF(data!O333=2,0.7,IF(data!O333=3,0.7,IF(data!O333=4,0.3,IF(data!O333=5,0,FALSE)))))</f>
        <v>0</v>
      </c>
      <c r="O333">
        <f t="shared" si="64"/>
        <v>0</v>
      </c>
      <c r="P333" s="5">
        <f>(data!P333+(data!Q333/60))*data!L333+(data!R333+(data!S333/60))*(7-data!L333)</f>
        <v>0</v>
      </c>
      <c r="Q333">
        <f>data!T333+data!U333/60*7</f>
        <v>0</v>
      </c>
      <c r="R333">
        <f>data!V333+data!W333/60*7</f>
        <v>0</v>
      </c>
      <c r="S333" s="5">
        <f>(data!Y333+data!Z333/60)*data!X333</f>
        <v>0</v>
      </c>
      <c r="T333">
        <f>data!AA333+data!AB333</f>
        <v>0</v>
      </c>
      <c r="U333">
        <f>data!AC333*IF(data!AD333=1,1,0)+data!AE333*IF(data!AF333=1,1,0)</f>
        <v>0</v>
      </c>
      <c r="V333" t="b">
        <f>IF(data!AG333=1,1,IF(data!AG333=2,2,IF(data!AG333=3,3,IF(data!AG333=4,FALSE))))</f>
        <v>0</v>
      </c>
      <c r="W333" t="b">
        <f>IF(data!AH333=1,4,IF(data!AH333=2,5,IF(data!AH333=3,6,IF(data!AH333=4,7,FALSE))))</f>
        <v>0</v>
      </c>
      <c r="X333" t="b">
        <f>IF(data!AI333=1,4,IF(data!AI333=2,3,IF(data!AI333=3,2,IF(data!AI333=4,1,FALSE))))</f>
        <v>0</v>
      </c>
      <c r="Y333" t="b">
        <f>IF(data!AJ333=1,6,IF(data!AJ333=2,5,IF(data!AJ333=3,4,IF(data!AJ333=4,1,FALSE))))</f>
        <v>0</v>
      </c>
      <c r="Z333" t="b">
        <f>IF(data!AK333=1,4,IF(data!AK333=2,3,IF(data!AK333=3,2,IF(data!AK333=4,1,IF(data!AK333=5,2,FALSE)))))</f>
        <v>0</v>
      </c>
      <c r="AA333" t="b">
        <f>IF(data!AL333=1,6,IF(data!AL333=2,5,IF(data!AL333=3,4,IF(data!AL333=5,2,(IF(data!AL333=4,1,FALSE))))))</f>
        <v>0</v>
      </c>
    </row>
    <row r="334" spans="1:27" x14ac:dyDescent="0.15">
      <c r="A334" s="9" t="str">
        <f t="shared" si="55"/>
        <v>FALSE</v>
      </c>
      <c r="B334" s="9">
        <f t="shared" si="56"/>
        <v>7</v>
      </c>
      <c r="C334" s="11">
        <f t="shared" si="57"/>
        <v>0</v>
      </c>
      <c r="D334" s="11">
        <f t="shared" si="58"/>
        <v>0</v>
      </c>
      <c r="E334" s="9">
        <f t="shared" si="59"/>
        <v>7</v>
      </c>
      <c r="F334" s="11">
        <f t="shared" si="60"/>
        <v>0</v>
      </c>
      <c r="G334" s="13">
        <f t="shared" si="61"/>
        <v>0</v>
      </c>
      <c r="H334" s="19" t="str">
        <f t="shared" si="62"/>
        <v>GNDND</v>
      </c>
      <c r="I334" s="15" t="e">
        <f>VLOOKUP(H334,score!$A$1:$B$343,2,FALSE)</f>
        <v>#N/A</v>
      </c>
      <c r="J334" s="2" t="str">
        <f>IF(ISERROR(data!K334/(data!J334*4)),"",data!K334/(data!J334*4))</f>
        <v/>
      </c>
      <c r="K334" s="3">
        <f>IF(data!I334=3,8,0)</f>
        <v>0</v>
      </c>
      <c r="L334" s="7">
        <f t="shared" si="63"/>
        <v>0</v>
      </c>
      <c r="M334">
        <f>(data!M334+(data!N334/60))*data!L334</f>
        <v>0</v>
      </c>
      <c r="N334" t="b">
        <f>IF(data!O334=1,1,IF(data!O334=2,0.7,IF(data!O334=3,0.7,IF(data!O334=4,0.3,IF(data!O334=5,0,FALSE)))))</f>
        <v>0</v>
      </c>
      <c r="O334">
        <f t="shared" si="64"/>
        <v>0</v>
      </c>
      <c r="P334" s="5">
        <f>(data!P334+(data!Q334/60))*data!L334+(data!R334+(data!S334/60))*(7-data!L334)</f>
        <v>0</v>
      </c>
      <c r="Q334">
        <f>data!T334+data!U334/60*7</f>
        <v>0</v>
      </c>
      <c r="R334">
        <f>data!V334+data!W334/60*7</f>
        <v>0</v>
      </c>
      <c r="S334" s="5">
        <f>(data!Y334+data!Z334/60)*data!X334</f>
        <v>0</v>
      </c>
      <c r="T334">
        <f>data!AA334+data!AB334</f>
        <v>0</v>
      </c>
      <c r="U334">
        <f>data!AC334*IF(data!AD334=1,1,0)+data!AE334*IF(data!AF334=1,1,0)</f>
        <v>0</v>
      </c>
      <c r="V334" t="b">
        <f>IF(data!AG334=1,1,IF(data!AG334=2,2,IF(data!AG334=3,3,IF(data!AG334=4,FALSE))))</f>
        <v>0</v>
      </c>
      <c r="W334" t="b">
        <f>IF(data!AH334=1,4,IF(data!AH334=2,5,IF(data!AH334=3,6,IF(data!AH334=4,7,FALSE))))</f>
        <v>0</v>
      </c>
      <c r="X334" t="b">
        <f>IF(data!AI334=1,4,IF(data!AI334=2,3,IF(data!AI334=3,2,IF(data!AI334=4,1,FALSE))))</f>
        <v>0</v>
      </c>
      <c r="Y334" t="b">
        <f>IF(data!AJ334=1,6,IF(data!AJ334=2,5,IF(data!AJ334=3,4,IF(data!AJ334=4,1,FALSE))))</f>
        <v>0</v>
      </c>
      <c r="Z334" t="b">
        <f>IF(data!AK334=1,4,IF(data!AK334=2,3,IF(data!AK334=3,2,IF(data!AK334=4,1,IF(data!AK334=5,2,FALSE)))))</f>
        <v>0</v>
      </c>
      <c r="AA334" t="b">
        <f>IF(data!AL334=1,6,IF(data!AL334=2,5,IF(data!AL334=3,4,IF(data!AL334=5,2,(IF(data!AL334=4,1,FALSE))))))</f>
        <v>0</v>
      </c>
    </row>
    <row r="335" spans="1:27" x14ac:dyDescent="0.15">
      <c r="A335" s="9" t="str">
        <f t="shared" si="55"/>
        <v>FALSE</v>
      </c>
      <c r="B335" s="9">
        <f t="shared" si="56"/>
        <v>7</v>
      </c>
      <c r="C335" s="11">
        <f t="shared" si="57"/>
        <v>0</v>
      </c>
      <c r="D335" s="11">
        <f t="shared" si="58"/>
        <v>0</v>
      </c>
      <c r="E335" s="9">
        <f t="shared" si="59"/>
        <v>7</v>
      </c>
      <c r="F335" s="11">
        <f t="shared" si="60"/>
        <v>0</v>
      </c>
      <c r="G335" s="13">
        <f t="shared" si="61"/>
        <v>0</v>
      </c>
      <c r="H335" s="19" t="str">
        <f t="shared" si="62"/>
        <v>GNDND</v>
      </c>
      <c r="I335" s="15" t="e">
        <f>VLOOKUP(H335,score!$A$1:$B$343,2,FALSE)</f>
        <v>#N/A</v>
      </c>
      <c r="J335" s="2" t="str">
        <f>IF(ISERROR(data!K335/(data!J335*4)),"",data!K335/(data!J335*4))</f>
        <v/>
      </c>
      <c r="K335" s="3">
        <f>IF(data!I335=3,8,0)</f>
        <v>0</v>
      </c>
      <c r="L335" s="7">
        <f t="shared" si="63"/>
        <v>0</v>
      </c>
      <c r="M335">
        <f>(data!M335+(data!N335/60))*data!L335</f>
        <v>0</v>
      </c>
      <c r="N335" t="b">
        <f>IF(data!O335=1,1,IF(data!O335=2,0.7,IF(data!O335=3,0.7,IF(data!O335=4,0.3,IF(data!O335=5,0,FALSE)))))</f>
        <v>0</v>
      </c>
      <c r="O335">
        <f t="shared" si="64"/>
        <v>0</v>
      </c>
      <c r="P335" s="5">
        <f>(data!P335+(data!Q335/60))*data!L335+(data!R335+(data!S335/60))*(7-data!L335)</f>
        <v>0</v>
      </c>
      <c r="Q335">
        <f>data!T335+data!U335/60*7</f>
        <v>0</v>
      </c>
      <c r="R335">
        <f>data!V335+data!W335/60*7</f>
        <v>0</v>
      </c>
      <c r="S335" s="5">
        <f>(data!Y335+data!Z335/60)*data!X335</f>
        <v>0</v>
      </c>
      <c r="T335">
        <f>data!AA335+data!AB335</f>
        <v>0</v>
      </c>
      <c r="U335">
        <f>data!AC335*IF(data!AD335=1,1,0)+data!AE335*IF(data!AF335=1,1,0)</f>
        <v>0</v>
      </c>
      <c r="V335" t="b">
        <f>IF(data!AG335=1,1,IF(data!AG335=2,2,IF(data!AG335=3,3,IF(data!AG335=4,FALSE))))</f>
        <v>0</v>
      </c>
      <c r="W335" t="b">
        <f>IF(data!AH335=1,4,IF(data!AH335=2,5,IF(data!AH335=3,6,IF(data!AH335=4,7,FALSE))))</f>
        <v>0</v>
      </c>
      <c r="X335" t="b">
        <f>IF(data!AI335=1,4,IF(data!AI335=2,3,IF(data!AI335=3,2,IF(data!AI335=4,1,FALSE))))</f>
        <v>0</v>
      </c>
      <c r="Y335" t="b">
        <f>IF(data!AJ335=1,6,IF(data!AJ335=2,5,IF(data!AJ335=3,4,IF(data!AJ335=4,1,FALSE))))</f>
        <v>0</v>
      </c>
      <c r="Z335" t="b">
        <f>IF(data!AK335=1,4,IF(data!AK335=2,3,IF(data!AK335=3,2,IF(data!AK335=4,1,IF(data!AK335=5,2,FALSE)))))</f>
        <v>0</v>
      </c>
      <c r="AA335" t="b">
        <f>IF(data!AL335=1,6,IF(data!AL335=2,5,IF(data!AL335=3,4,IF(data!AL335=5,2,(IF(data!AL335=4,1,FALSE))))))</f>
        <v>0</v>
      </c>
    </row>
    <row r="336" spans="1:27" x14ac:dyDescent="0.15">
      <c r="A336" s="9" t="str">
        <f t="shared" si="55"/>
        <v>FALSE</v>
      </c>
      <c r="B336" s="9">
        <f t="shared" si="56"/>
        <v>7</v>
      </c>
      <c r="C336" s="11">
        <f t="shared" si="57"/>
        <v>0</v>
      </c>
      <c r="D336" s="11">
        <f t="shared" si="58"/>
        <v>0</v>
      </c>
      <c r="E336" s="9">
        <f t="shared" si="59"/>
        <v>7</v>
      </c>
      <c r="F336" s="11">
        <f t="shared" si="60"/>
        <v>0</v>
      </c>
      <c r="G336" s="13">
        <f t="shared" si="61"/>
        <v>0</v>
      </c>
      <c r="H336" s="19" t="str">
        <f t="shared" si="62"/>
        <v>GNDND</v>
      </c>
      <c r="I336" s="15" t="e">
        <f>VLOOKUP(H336,score!$A$1:$B$343,2,FALSE)</f>
        <v>#N/A</v>
      </c>
      <c r="J336" s="2" t="str">
        <f>IF(ISERROR(data!K336/(data!J336*4)),"",data!K336/(data!J336*4))</f>
        <v/>
      </c>
      <c r="K336" s="3">
        <f>IF(data!I336=3,8,0)</f>
        <v>0</v>
      </c>
      <c r="L336" s="7">
        <f t="shared" si="63"/>
        <v>0</v>
      </c>
      <c r="M336">
        <f>(data!M336+(data!N336/60))*data!L336</f>
        <v>0</v>
      </c>
      <c r="N336" t="b">
        <f>IF(data!O336=1,1,IF(data!O336=2,0.7,IF(data!O336=3,0.7,IF(data!O336=4,0.3,IF(data!O336=5,0,FALSE)))))</f>
        <v>0</v>
      </c>
      <c r="O336">
        <f t="shared" si="64"/>
        <v>0</v>
      </c>
      <c r="P336" s="5">
        <f>(data!P336+(data!Q336/60))*data!L336+(data!R336+(data!S336/60))*(7-data!L336)</f>
        <v>0</v>
      </c>
      <c r="Q336">
        <f>data!T336+data!U336/60*7</f>
        <v>0</v>
      </c>
      <c r="R336">
        <f>data!V336+data!W336/60*7</f>
        <v>0</v>
      </c>
      <c r="S336" s="5">
        <f>(data!Y336+data!Z336/60)*data!X336</f>
        <v>0</v>
      </c>
      <c r="T336">
        <f>data!AA336+data!AB336</f>
        <v>0</v>
      </c>
      <c r="U336">
        <f>data!AC336*IF(data!AD336=1,1,0)+data!AE336*IF(data!AF336=1,1,0)</f>
        <v>0</v>
      </c>
      <c r="V336" t="b">
        <f>IF(data!AG336=1,1,IF(data!AG336=2,2,IF(data!AG336=3,3,IF(data!AG336=4,FALSE))))</f>
        <v>0</v>
      </c>
      <c r="W336" t="b">
        <f>IF(data!AH336=1,4,IF(data!AH336=2,5,IF(data!AH336=3,6,IF(data!AH336=4,7,FALSE))))</f>
        <v>0</v>
      </c>
      <c r="X336" t="b">
        <f>IF(data!AI336=1,4,IF(data!AI336=2,3,IF(data!AI336=3,2,IF(data!AI336=4,1,FALSE))))</f>
        <v>0</v>
      </c>
      <c r="Y336" t="b">
        <f>IF(data!AJ336=1,6,IF(data!AJ336=2,5,IF(data!AJ336=3,4,IF(data!AJ336=4,1,FALSE))))</f>
        <v>0</v>
      </c>
      <c r="Z336" t="b">
        <f>IF(data!AK336=1,4,IF(data!AK336=2,3,IF(data!AK336=3,2,IF(data!AK336=4,1,IF(data!AK336=5,2,FALSE)))))</f>
        <v>0</v>
      </c>
      <c r="AA336" t="b">
        <f>IF(data!AL336=1,6,IF(data!AL336=2,5,IF(data!AL336=3,4,IF(data!AL336=5,2,(IF(data!AL336=4,1,FALSE))))))</f>
        <v>0</v>
      </c>
    </row>
    <row r="337" spans="1:27" x14ac:dyDescent="0.15">
      <c r="A337" s="9" t="str">
        <f t="shared" si="55"/>
        <v>FALSE</v>
      </c>
      <c r="B337" s="9">
        <f t="shared" si="56"/>
        <v>7</v>
      </c>
      <c r="C337" s="11">
        <f t="shared" si="57"/>
        <v>0</v>
      </c>
      <c r="D337" s="11">
        <f t="shared" si="58"/>
        <v>0</v>
      </c>
      <c r="E337" s="9">
        <f t="shared" si="59"/>
        <v>7</v>
      </c>
      <c r="F337" s="11">
        <f t="shared" si="60"/>
        <v>0</v>
      </c>
      <c r="G337" s="13">
        <f t="shared" si="61"/>
        <v>0</v>
      </c>
      <c r="H337" s="19" t="str">
        <f t="shared" si="62"/>
        <v>GNDND</v>
      </c>
      <c r="I337" s="15" t="e">
        <f>VLOOKUP(H337,score!$A$1:$B$343,2,FALSE)</f>
        <v>#N/A</v>
      </c>
      <c r="J337" s="2" t="str">
        <f>IF(ISERROR(data!K337/(data!J337*4)),"",data!K337/(data!J337*4))</f>
        <v/>
      </c>
      <c r="K337" s="3">
        <f>IF(data!I337=3,8,0)</f>
        <v>0</v>
      </c>
      <c r="L337" s="7">
        <f t="shared" si="63"/>
        <v>0</v>
      </c>
      <c r="M337">
        <f>(data!M337+(data!N337/60))*data!L337</f>
        <v>0</v>
      </c>
      <c r="N337" t="b">
        <f>IF(data!O337=1,1,IF(data!O337=2,0.7,IF(data!O337=3,0.7,IF(data!O337=4,0.3,IF(data!O337=5,0,FALSE)))))</f>
        <v>0</v>
      </c>
      <c r="O337">
        <f t="shared" si="64"/>
        <v>0</v>
      </c>
      <c r="P337" s="5">
        <f>(data!P337+(data!Q337/60))*data!L337+(data!R337+(data!S337/60))*(7-data!L337)</f>
        <v>0</v>
      </c>
      <c r="Q337">
        <f>data!T337+data!U337/60*7</f>
        <v>0</v>
      </c>
      <c r="R337">
        <f>data!V337+data!W337/60*7</f>
        <v>0</v>
      </c>
      <c r="S337" s="5">
        <f>(data!Y337+data!Z337/60)*data!X337</f>
        <v>0</v>
      </c>
      <c r="T337">
        <f>data!AA337+data!AB337</f>
        <v>0</v>
      </c>
      <c r="U337">
        <f>data!AC337*IF(data!AD337=1,1,0)+data!AE337*IF(data!AF337=1,1,0)</f>
        <v>0</v>
      </c>
      <c r="V337" t="b">
        <f>IF(data!AG337=1,1,IF(data!AG337=2,2,IF(data!AG337=3,3,IF(data!AG337=4,FALSE))))</f>
        <v>0</v>
      </c>
      <c r="W337" t="b">
        <f>IF(data!AH337=1,4,IF(data!AH337=2,5,IF(data!AH337=3,6,IF(data!AH337=4,7,FALSE))))</f>
        <v>0</v>
      </c>
      <c r="X337" t="b">
        <f>IF(data!AI337=1,4,IF(data!AI337=2,3,IF(data!AI337=3,2,IF(data!AI337=4,1,FALSE))))</f>
        <v>0</v>
      </c>
      <c r="Y337" t="b">
        <f>IF(data!AJ337=1,6,IF(data!AJ337=2,5,IF(data!AJ337=3,4,IF(data!AJ337=4,1,FALSE))))</f>
        <v>0</v>
      </c>
      <c r="Z337" t="b">
        <f>IF(data!AK337=1,4,IF(data!AK337=2,3,IF(data!AK337=3,2,IF(data!AK337=4,1,IF(data!AK337=5,2,FALSE)))))</f>
        <v>0</v>
      </c>
      <c r="AA337" t="b">
        <f>IF(data!AL337=1,6,IF(data!AL337=2,5,IF(data!AL337=3,4,IF(data!AL337=5,2,(IF(data!AL337=4,1,FALSE))))))</f>
        <v>0</v>
      </c>
    </row>
    <row r="338" spans="1:27" x14ac:dyDescent="0.15">
      <c r="A338" s="9" t="str">
        <f t="shared" si="55"/>
        <v>FALSE</v>
      </c>
      <c r="B338" s="9">
        <f t="shared" si="56"/>
        <v>7</v>
      </c>
      <c r="C338" s="11">
        <f t="shared" si="57"/>
        <v>0</v>
      </c>
      <c r="D338" s="11">
        <f t="shared" si="58"/>
        <v>0</v>
      </c>
      <c r="E338" s="9">
        <f t="shared" si="59"/>
        <v>7</v>
      </c>
      <c r="F338" s="11">
        <f t="shared" si="60"/>
        <v>0</v>
      </c>
      <c r="G338" s="13">
        <f t="shared" si="61"/>
        <v>0</v>
      </c>
      <c r="H338" s="19" t="str">
        <f t="shared" si="62"/>
        <v>GNDND</v>
      </c>
      <c r="I338" s="15" t="e">
        <f>VLOOKUP(H338,score!$A$1:$B$343,2,FALSE)</f>
        <v>#N/A</v>
      </c>
      <c r="J338" s="2" t="str">
        <f>IF(ISERROR(data!K338/(data!J338*4)),"",data!K338/(data!J338*4))</f>
        <v/>
      </c>
      <c r="K338" s="3">
        <f>IF(data!I338=3,8,0)</f>
        <v>0</v>
      </c>
      <c r="L338" s="7">
        <f t="shared" si="63"/>
        <v>0</v>
      </c>
      <c r="M338">
        <f>(data!M338+(data!N338/60))*data!L338</f>
        <v>0</v>
      </c>
      <c r="N338" t="b">
        <f>IF(data!O338=1,1,IF(data!O338=2,0.7,IF(data!O338=3,0.7,IF(data!O338=4,0.3,IF(data!O338=5,0,FALSE)))))</f>
        <v>0</v>
      </c>
      <c r="O338">
        <f t="shared" si="64"/>
        <v>0</v>
      </c>
      <c r="P338" s="5">
        <f>(data!P338+(data!Q338/60))*data!L338+(data!R338+(data!S338/60))*(7-data!L338)</f>
        <v>0</v>
      </c>
      <c r="Q338">
        <f>data!T338+data!U338/60*7</f>
        <v>0</v>
      </c>
      <c r="R338">
        <f>data!V338+data!W338/60*7</f>
        <v>0</v>
      </c>
      <c r="S338" s="5">
        <f>(data!Y338+data!Z338/60)*data!X338</f>
        <v>0</v>
      </c>
      <c r="T338">
        <f>data!AA338+data!AB338</f>
        <v>0</v>
      </c>
      <c r="U338">
        <f>data!AC338*IF(data!AD338=1,1,0)+data!AE338*IF(data!AF338=1,1,0)</f>
        <v>0</v>
      </c>
      <c r="V338" t="b">
        <f>IF(data!AG338=1,1,IF(data!AG338=2,2,IF(data!AG338=3,3,IF(data!AG338=4,FALSE))))</f>
        <v>0</v>
      </c>
      <c r="W338" t="b">
        <f>IF(data!AH338=1,4,IF(data!AH338=2,5,IF(data!AH338=3,6,IF(data!AH338=4,7,FALSE))))</f>
        <v>0</v>
      </c>
      <c r="X338" t="b">
        <f>IF(data!AI338=1,4,IF(data!AI338=2,3,IF(data!AI338=3,2,IF(data!AI338=4,1,FALSE))))</f>
        <v>0</v>
      </c>
      <c r="Y338" t="b">
        <f>IF(data!AJ338=1,6,IF(data!AJ338=2,5,IF(data!AJ338=3,4,IF(data!AJ338=4,1,FALSE))))</f>
        <v>0</v>
      </c>
      <c r="Z338" t="b">
        <f>IF(data!AK338=1,4,IF(data!AK338=2,3,IF(data!AK338=3,2,IF(data!AK338=4,1,IF(data!AK338=5,2,FALSE)))))</f>
        <v>0</v>
      </c>
      <c r="AA338" t="b">
        <f>IF(data!AL338=1,6,IF(data!AL338=2,5,IF(data!AL338=3,4,IF(data!AL338=5,2,(IF(data!AL338=4,1,FALSE))))))</f>
        <v>0</v>
      </c>
    </row>
    <row r="339" spans="1:27" x14ac:dyDescent="0.15">
      <c r="A339" s="9" t="str">
        <f t="shared" si="55"/>
        <v>FALSE</v>
      </c>
      <c r="B339" s="9">
        <f t="shared" si="56"/>
        <v>7</v>
      </c>
      <c r="C339" s="11">
        <f t="shared" si="57"/>
        <v>0</v>
      </c>
      <c r="D339" s="11">
        <f t="shared" si="58"/>
        <v>0</v>
      </c>
      <c r="E339" s="9">
        <f t="shared" si="59"/>
        <v>7</v>
      </c>
      <c r="F339" s="11">
        <f t="shared" si="60"/>
        <v>0</v>
      </c>
      <c r="G339" s="13">
        <f t="shared" si="61"/>
        <v>0</v>
      </c>
      <c r="H339" s="19" t="str">
        <f t="shared" si="62"/>
        <v>GNDND</v>
      </c>
      <c r="I339" s="15" t="e">
        <f>VLOOKUP(H339,score!$A$1:$B$343,2,FALSE)</f>
        <v>#N/A</v>
      </c>
      <c r="J339" s="2" t="str">
        <f>IF(ISERROR(data!K339/(data!J339*4)),"",data!K339/(data!J339*4))</f>
        <v/>
      </c>
      <c r="K339" s="3">
        <f>IF(data!I339=3,8,0)</f>
        <v>0</v>
      </c>
      <c r="L339" s="7">
        <f t="shared" si="63"/>
        <v>0</v>
      </c>
      <c r="M339">
        <f>(data!M339+(data!N339/60))*data!L339</f>
        <v>0</v>
      </c>
      <c r="N339" t="b">
        <f>IF(data!O339=1,1,IF(data!O339=2,0.7,IF(data!O339=3,0.7,IF(data!O339=4,0.3,IF(data!O339=5,0,FALSE)))))</f>
        <v>0</v>
      </c>
      <c r="O339">
        <f t="shared" si="64"/>
        <v>0</v>
      </c>
      <c r="P339" s="5">
        <f>(data!P339+(data!Q339/60))*data!L339+(data!R339+(data!S339/60))*(7-data!L339)</f>
        <v>0</v>
      </c>
      <c r="Q339">
        <f>data!T339+data!U339/60*7</f>
        <v>0</v>
      </c>
      <c r="R339">
        <f>data!V339+data!W339/60*7</f>
        <v>0</v>
      </c>
      <c r="S339" s="5">
        <f>(data!Y339+data!Z339/60)*data!X339</f>
        <v>0</v>
      </c>
      <c r="T339">
        <f>data!AA339+data!AB339</f>
        <v>0</v>
      </c>
      <c r="U339">
        <f>data!AC339*IF(data!AD339=1,1,0)+data!AE339*IF(data!AF339=1,1,0)</f>
        <v>0</v>
      </c>
      <c r="V339" t="b">
        <f>IF(data!AG339=1,1,IF(data!AG339=2,2,IF(data!AG339=3,3,IF(data!AG339=4,FALSE))))</f>
        <v>0</v>
      </c>
      <c r="W339" t="b">
        <f>IF(data!AH339=1,4,IF(data!AH339=2,5,IF(data!AH339=3,6,IF(data!AH339=4,7,FALSE))))</f>
        <v>0</v>
      </c>
      <c r="X339" t="b">
        <f>IF(data!AI339=1,4,IF(data!AI339=2,3,IF(data!AI339=3,2,IF(data!AI339=4,1,FALSE))))</f>
        <v>0</v>
      </c>
      <c r="Y339" t="b">
        <f>IF(data!AJ339=1,6,IF(data!AJ339=2,5,IF(data!AJ339=3,4,IF(data!AJ339=4,1,FALSE))))</f>
        <v>0</v>
      </c>
      <c r="Z339" t="b">
        <f>IF(data!AK339=1,4,IF(data!AK339=2,3,IF(data!AK339=3,2,IF(data!AK339=4,1,IF(data!AK339=5,2,FALSE)))))</f>
        <v>0</v>
      </c>
      <c r="AA339" t="b">
        <f>IF(data!AL339=1,6,IF(data!AL339=2,5,IF(data!AL339=3,4,IF(data!AL339=5,2,(IF(data!AL339=4,1,FALSE))))))</f>
        <v>0</v>
      </c>
    </row>
    <row r="340" spans="1:27" x14ac:dyDescent="0.15">
      <c r="A340" s="9" t="str">
        <f t="shared" si="55"/>
        <v>FALSE</v>
      </c>
      <c r="B340" s="9">
        <f t="shared" si="56"/>
        <v>7</v>
      </c>
      <c r="C340" s="11">
        <f t="shared" si="57"/>
        <v>0</v>
      </c>
      <c r="D340" s="11">
        <f t="shared" si="58"/>
        <v>0</v>
      </c>
      <c r="E340" s="9">
        <f t="shared" si="59"/>
        <v>7</v>
      </c>
      <c r="F340" s="11">
        <f t="shared" si="60"/>
        <v>0</v>
      </c>
      <c r="G340" s="13">
        <f t="shared" si="61"/>
        <v>0</v>
      </c>
      <c r="H340" s="19" t="str">
        <f t="shared" si="62"/>
        <v>GNDND</v>
      </c>
      <c r="I340" s="15" t="e">
        <f>VLOOKUP(H340,score!$A$1:$B$343,2,FALSE)</f>
        <v>#N/A</v>
      </c>
      <c r="J340" s="2" t="str">
        <f>IF(ISERROR(data!K340/(data!J340*4)),"",data!K340/(data!J340*4))</f>
        <v/>
      </c>
      <c r="K340" s="3">
        <f>IF(data!I340=3,8,0)</f>
        <v>0</v>
      </c>
      <c r="L340" s="7">
        <f t="shared" si="63"/>
        <v>0</v>
      </c>
      <c r="M340">
        <f>(data!M340+(data!N340/60))*data!L340</f>
        <v>0</v>
      </c>
      <c r="N340" t="b">
        <f>IF(data!O340=1,1,IF(data!O340=2,0.7,IF(data!O340=3,0.7,IF(data!O340=4,0.3,IF(data!O340=5,0,FALSE)))))</f>
        <v>0</v>
      </c>
      <c r="O340">
        <f t="shared" si="64"/>
        <v>0</v>
      </c>
      <c r="P340" s="5">
        <f>(data!P340+(data!Q340/60))*data!L340+(data!R340+(data!S340/60))*(7-data!L340)</f>
        <v>0</v>
      </c>
      <c r="Q340">
        <f>data!T340+data!U340/60*7</f>
        <v>0</v>
      </c>
      <c r="R340">
        <f>data!V340+data!W340/60*7</f>
        <v>0</v>
      </c>
      <c r="S340" s="5">
        <f>(data!Y340+data!Z340/60)*data!X340</f>
        <v>0</v>
      </c>
      <c r="T340">
        <f>data!AA340+data!AB340</f>
        <v>0</v>
      </c>
      <c r="U340">
        <f>data!AC340*IF(data!AD340=1,1,0)+data!AE340*IF(data!AF340=1,1,0)</f>
        <v>0</v>
      </c>
      <c r="V340" t="b">
        <f>IF(data!AG340=1,1,IF(data!AG340=2,2,IF(data!AG340=3,3,IF(data!AG340=4,FALSE))))</f>
        <v>0</v>
      </c>
      <c r="W340" t="b">
        <f>IF(data!AH340=1,4,IF(data!AH340=2,5,IF(data!AH340=3,6,IF(data!AH340=4,7,FALSE))))</f>
        <v>0</v>
      </c>
      <c r="X340" t="b">
        <f>IF(data!AI340=1,4,IF(data!AI340=2,3,IF(data!AI340=3,2,IF(data!AI340=4,1,FALSE))))</f>
        <v>0</v>
      </c>
      <c r="Y340" t="b">
        <f>IF(data!AJ340=1,6,IF(data!AJ340=2,5,IF(data!AJ340=3,4,IF(data!AJ340=4,1,FALSE))))</f>
        <v>0</v>
      </c>
      <c r="Z340" t="b">
        <f>IF(data!AK340=1,4,IF(data!AK340=2,3,IF(data!AK340=3,2,IF(data!AK340=4,1,IF(data!AK340=5,2,FALSE)))))</f>
        <v>0</v>
      </c>
      <c r="AA340" t="b">
        <f>IF(data!AL340=1,6,IF(data!AL340=2,5,IF(data!AL340=3,4,IF(data!AL340=5,2,(IF(data!AL340=4,1,FALSE))))))</f>
        <v>0</v>
      </c>
    </row>
    <row r="341" spans="1:27" x14ac:dyDescent="0.15">
      <c r="A341" s="9" t="str">
        <f t="shared" si="55"/>
        <v>FALSE</v>
      </c>
      <c r="B341" s="9">
        <f t="shared" si="56"/>
        <v>7</v>
      </c>
      <c r="C341" s="11">
        <f t="shared" si="57"/>
        <v>0</v>
      </c>
      <c r="D341" s="11">
        <f t="shared" si="58"/>
        <v>0</v>
      </c>
      <c r="E341" s="9">
        <f t="shared" si="59"/>
        <v>7</v>
      </c>
      <c r="F341" s="11">
        <f t="shared" si="60"/>
        <v>0</v>
      </c>
      <c r="G341" s="13">
        <f t="shared" si="61"/>
        <v>0</v>
      </c>
      <c r="H341" s="19" t="str">
        <f t="shared" si="62"/>
        <v>GNDND</v>
      </c>
      <c r="I341" s="15" t="e">
        <f>VLOOKUP(H341,score!$A$1:$B$343,2,FALSE)</f>
        <v>#N/A</v>
      </c>
      <c r="J341" s="2" t="str">
        <f>IF(ISERROR(data!K341/(data!J341*4)),"",data!K341/(data!J341*4))</f>
        <v/>
      </c>
      <c r="K341" s="3">
        <f>IF(data!I341=3,8,0)</f>
        <v>0</v>
      </c>
      <c r="L341" s="7">
        <f t="shared" si="63"/>
        <v>0</v>
      </c>
      <c r="M341">
        <f>(data!M341+(data!N341/60))*data!L341</f>
        <v>0</v>
      </c>
      <c r="N341" t="b">
        <f>IF(data!O341=1,1,IF(data!O341=2,0.7,IF(data!O341=3,0.7,IF(data!O341=4,0.3,IF(data!O341=5,0,FALSE)))))</f>
        <v>0</v>
      </c>
      <c r="O341">
        <f t="shared" si="64"/>
        <v>0</v>
      </c>
      <c r="P341" s="5">
        <f>(data!P341+(data!Q341/60))*data!L341+(data!R341+(data!S341/60))*(7-data!L341)</f>
        <v>0</v>
      </c>
      <c r="Q341">
        <f>data!T341+data!U341/60*7</f>
        <v>0</v>
      </c>
      <c r="R341">
        <f>data!V341+data!W341/60*7</f>
        <v>0</v>
      </c>
      <c r="S341" s="5">
        <f>(data!Y341+data!Z341/60)*data!X341</f>
        <v>0</v>
      </c>
      <c r="T341">
        <f>data!AA341+data!AB341</f>
        <v>0</v>
      </c>
      <c r="U341">
        <f>data!AC341*IF(data!AD341=1,1,0)+data!AE341*IF(data!AF341=1,1,0)</f>
        <v>0</v>
      </c>
      <c r="V341" t="b">
        <f>IF(data!AG341=1,1,IF(data!AG341=2,2,IF(data!AG341=3,3,IF(data!AG341=4,FALSE))))</f>
        <v>0</v>
      </c>
      <c r="W341" t="b">
        <f>IF(data!AH341=1,4,IF(data!AH341=2,5,IF(data!AH341=3,6,IF(data!AH341=4,7,FALSE))))</f>
        <v>0</v>
      </c>
      <c r="X341" t="b">
        <f>IF(data!AI341=1,4,IF(data!AI341=2,3,IF(data!AI341=3,2,IF(data!AI341=4,1,FALSE))))</f>
        <v>0</v>
      </c>
      <c r="Y341" t="b">
        <f>IF(data!AJ341=1,6,IF(data!AJ341=2,5,IF(data!AJ341=3,4,IF(data!AJ341=4,1,FALSE))))</f>
        <v>0</v>
      </c>
      <c r="Z341" t="b">
        <f>IF(data!AK341=1,4,IF(data!AK341=2,3,IF(data!AK341=3,2,IF(data!AK341=4,1,IF(data!AK341=5,2,FALSE)))))</f>
        <v>0</v>
      </c>
      <c r="AA341" t="b">
        <f>IF(data!AL341=1,6,IF(data!AL341=2,5,IF(data!AL341=3,4,IF(data!AL341=5,2,(IF(data!AL341=4,1,FALSE))))))</f>
        <v>0</v>
      </c>
    </row>
    <row r="342" spans="1:27" x14ac:dyDescent="0.15">
      <c r="A342" s="9" t="str">
        <f t="shared" si="55"/>
        <v>FALSE</v>
      </c>
      <c r="B342" s="9">
        <f t="shared" si="56"/>
        <v>7</v>
      </c>
      <c r="C342" s="11">
        <f t="shared" si="57"/>
        <v>0</v>
      </c>
      <c r="D342" s="11">
        <f t="shared" si="58"/>
        <v>0</v>
      </c>
      <c r="E342" s="9">
        <f t="shared" si="59"/>
        <v>7</v>
      </c>
      <c r="F342" s="11">
        <f t="shared" si="60"/>
        <v>0</v>
      </c>
      <c r="G342" s="13">
        <f t="shared" si="61"/>
        <v>0</v>
      </c>
      <c r="H342" s="19" t="str">
        <f t="shared" si="62"/>
        <v>GNDND</v>
      </c>
      <c r="I342" s="15" t="e">
        <f>VLOOKUP(H342,score!$A$1:$B$343,2,FALSE)</f>
        <v>#N/A</v>
      </c>
      <c r="J342" s="2" t="str">
        <f>IF(ISERROR(data!K342/(data!J342*4)),"",data!K342/(data!J342*4))</f>
        <v/>
      </c>
      <c r="K342" s="3">
        <f>IF(data!I342=3,8,0)</f>
        <v>0</v>
      </c>
      <c r="L342" s="7">
        <f t="shared" si="63"/>
        <v>0</v>
      </c>
      <c r="M342">
        <f>(data!M342+(data!N342/60))*data!L342</f>
        <v>0</v>
      </c>
      <c r="N342" t="b">
        <f>IF(data!O342=1,1,IF(data!O342=2,0.7,IF(data!O342=3,0.7,IF(data!O342=4,0.3,IF(data!O342=5,0,FALSE)))))</f>
        <v>0</v>
      </c>
      <c r="O342">
        <f t="shared" si="64"/>
        <v>0</v>
      </c>
      <c r="P342" s="5">
        <f>(data!P342+(data!Q342/60))*data!L342+(data!R342+(data!S342/60))*(7-data!L342)</f>
        <v>0</v>
      </c>
      <c r="Q342">
        <f>data!T342+data!U342/60*7</f>
        <v>0</v>
      </c>
      <c r="R342">
        <f>data!V342+data!W342/60*7</f>
        <v>0</v>
      </c>
      <c r="S342" s="5">
        <f>(data!Y342+data!Z342/60)*data!X342</f>
        <v>0</v>
      </c>
      <c r="T342">
        <f>data!AA342+data!AB342</f>
        <v>0</v>
      </c>
      <c r="U342">
        <f>data!AC342*IF(data!AD342=1,1,0)+data!AE342*IF(data!AF342=1,1,0)</f>
        <v>0</v>
      </c>
      <c r="V342" t="b">
        <f>IF(data!AG342=1,1,IF(data!AG342=2,2,IF(data!AG342=3,3,IF(data!AG342=4,FALSE))))</f>
        <v>0</v>
      </c>
      <c r="W342" t="b">
        <f>IF(data!AH342=1,4,IF(data!AH342=2,5,IF(data!AH342=3,6,IF(data!AH342=4,7,FALSE))))</f>
        <v>0</v>
      </c>
      <c r="X342" t="b">
        <f>IF(data!AI342=1,4,IF(data!AI342=2,3,IF(data!AI342=3,2,IF(data!AI342=4,1,FALSE))))</f>
        <v>0</v>
      </c>
      <c r="Y342" t="b">
        <f>IF(data!AJ342=1,6,IF(data!AJ342=2,5,IF(data!AJ342=3,4,IF(data!AJ342=4,1,FALSE))))</f>
        <v>0</v>
      </c>
      <c r="Z342" t="b">
        <f>IF(data!AK342=1,4,IF(data!AK342=2,3,IF(data!AK342=3,2,IF(data!AK342=4,1,IF(data!AK342=5,2,FALSE)))))</f>
        <v>0</v>
      </c>
      <c r="AA342" t="b">
        <f>IF(data!AL342=1,6,IF(data!AL342=2,5,IF(data!AL342=3,4,IF(data!AL342=5,2,(IF(data!AL342=4,1,FALSE))))))</f>
        <v>0</v>
      </c>
    </row>
    <row r="343" spans="1:27" x14ac:dyDescent="0.15">
      <c r="A343" s="9" t="str">
        <f t="shared" si="55"/>
        <v>FALSE</v>
      </c>
      <c r="B343" s="9">
        <f t="shared" si="56"/>
        <v>7</v>
      </c>
      <c r="C343" s="11">
        <f t="shared" si="57"/>
        <v>0</v>
      </c>
      <c r="D343" s="11">
        <f t="shared" si="58"/>
        <v>0</v>
      </c>
      <c r="E343" s="9">
        <f t="shared" si="59"/>
        <v>7</v>
      </c>
      <c r="F343" s="11">
        <f t="shared" si="60"/>
        <v>0</v>
      </c>
      <c r="G343" s="13">
        <f t="shared" si="61"/>
        <v>0</v>
      </c>
      <c r="H343" s="19" t="str">
        <f t="shared" si="62"/>
        <v>GNDND</v>
      </c>
      <c r="I343" s="15" t="e">
        <f>VLOOKUP(H343,score!$A$1:$B$343,2,FALSE)</f>
        <v>#N/A</v>
      </c>
      <c r="J343" s="2" t="str">
        <f>IF(ISERROR(data!K343/(data!J343*4)),"",data!K343/(data!J343*4))</f>
        <v/>
      </c>
      <c r="K343" s="3">
        <f>IF(data!I343=3,8,0)</f>
        <v>0</v>
      </c>
      <c r="L343" s="7">
        <f t="shared" si="63"/>
        <v>0</v>
      </c>
      <c r="M343">
        <f>(data!M343+(data!N343/60))*data!L343</f>
        <v>0</v>
      </c>
      <c r="N343" t="b">
        <f>IF(data!O343=1,1,IF(data!O343=2,0.7,IF(data!O343=3,0.7,IF(data!O343=4,0.3,IF(data!O343=5,0,FALSE)))))</f>
        <v>0</v>
      </c>
      <c r="O343">
        <f t="shared" si="64"/>
        <v>0</v>
      </c>
      <c r="P343" s="5">
        <f>(data!P343+(data!Q343/60))*data!L343+(data!R343+(data!S343/60))*(7-data!L343)</f>
        <v>0</v>
      </c>
      <c r="Q343">
        <f>data!T343+data!U343/60*7</f>
        <v>0</v>
      </c>
      <c r="R343">
        <f>data!V343+data!W343/60*7</f>
        <v>0</v>
      </c>
      <c r="S343" s="5">
        <f>(data!Y343+data!Z343/60)*data!X343</f>
        <v>0</v>
      </c>
      <c r="T343">
        <f>data!AA343+data!AB343</f>
        <v>0</v>
      </c>
      <c r="U343">
        <f>data!AC343*IF(data!AD343=1,1,0)+data!AE343*IF(data!AF343=1,1,0)</f>
        <v>0</v>
      </c>
      <c r="V343" t="b">
        <f>IF(data!AG343=1,1,IF(data!AG343=2,2,IF(data!AG343=3,3,IF(data!AG343=4,FALSE))))</f>
        <v>0</v>
      </c>
      <c r="W343" t="b">
        <f>IF(data!AH343=1,4,IF(data!AH343=2,5,IF(data!AH343=3,6,IF(data!AH343=4,7,FALSE))))</f>
        <v>0</v>
      </c>
      <c r="X343" t="b">
        <f>IF(data!AI343=1,4,IF(data!AI343=2,3,IF(data!AI343=3,2,IF(data!AI343=4,1,FALSE))))</f>
        <v>0</v>
      </c>
      <c r="Y343" t="b">
        <f>IF(data!AJ343=1,6,IF(data!AJ343=2,5,IF(data!AJ343=3,4,IF(data!AJ343=4,1,FALSE))))</f>
        <v>0</v>
      </c>
      <c r="Z343" t="b">
        <f>IF(data!AK343=1,4,IF(data!AK343=2,3,IF(data!AK343=3,2,IF(data!AK343=4,1,IF(data!AK343=5,2,FALSE)))))</f>
        <v>0</v>
      </c>
      <c r="AA343" t="b">
        <f>IF(data!AL343=1,6,IF(data!AL343=2,5,IF(data!AL343=3,4,IF(data!AL343=5,2,(IF(data!AL343=4,1,FALSE))))))</f>
        <v>0</v>
      </c>
    </row>
    <row r="344" spans="1:27" x14ac:dyDescent="0.15">
      <c r="A344" s="9" t="str">
        <f t="shared" si="55"/>
        <v>FALSE</v>
      </c>
      <c r="B344" s="9">
        <f t="shared" si="56"/>
        <v>7</v>
      </c>
      <c r="C344" s="11">
        <f t="shared" si="57"/>
        <v>0</v>
      </c>
      <c r="D344" s="11">
        <f t="shared" si="58"/>
        <v>0</v>
      </c>
      <c r="E344" s="9">
        <f t="shared" si="59"/>
        <v>7</v>
      </c>
      <c r="F344" s="11">
        <f t="shared" si="60"/>
        <v>0</v>
      </c>
      <c r="G344" s="13">
        <f t="shared" si="61"/>
        <v>0</v>
      </c>
      <c r="H344" s="19" t="str">
        <f t="shared" si="62"/>
        <v>GNDND</v>
      </c>
      <c r="I344" s="15" t="e">
        <f>VLOOKUP(H344,score!$A$1:$B$343,2,FALSE)</f>
        <v>#N/A</v>
      </c>
      <c r="J344" s="2" t="str">
        <f>IF(ISERROR(data!K344/(data!J344*4)),"",data!K344/(data!J344*4))</f>
        <v/>
      </c>
      <c r="K344" s="3">
        <f>IF(data!I344=3,8,0)</f>
        <v>0</v>
      </c>
      <c r="L344" s="7">
        <f t="shared" si="63"/>
        <v>0</v>
      </c>
      <c r="M344">
        <f>(data!M344+(data!N344/60))*data!L344</f>
        <v>0</v>
      </c>
      <c r="N344" t="b">
        <f>IF(data!O344=1,1,IF(data!O344=2,0.7,IF(data!O344=3,0.7,IF(data!O344=4,0.3,IF(data!O344=5,0,FALSE)))))</f>
        <v>0</v>
      </c>
      <c r="O344">
        <f t="shared" si="64"/>
        <v>0</v>
      </c>
      <c r="P344" s="5">
        <f>(data!P344+(data!Q344/60))*data!L344+(data!R344+(data!S344/60))*(7-data!L344)</f>
        <v>0</v>
      </c>
      <c r="Q344">
        <f>data!T344+data!U344/60*7</f>
        <v>0</v>
      </c>
      <c r="R344">
        <f>data!V344+data!W344/60*7</f>
        <v>0</v>
      </c>
      <c r="S344" s="5">
        <f>(data!Y344+data!Z344/60)*data!X344</f>
        <v>0</v>
      </c>
      <c r="T344">
        <f>data!AA344+data!AB344</f>
        <v>0</v>
      </c>
      <c r="U344">
        <f>data!AC344*IF(data!AD344=1,1,0)+data!AE344*IF(data!AF344=1,1,0)</f>
        <v>0</v>
      </c>
      <c r="V344" t="b">
        <f>IF(data!AG344=1,1,IF(data!AG344=2,2,IF(data!AG344=3,3,IF(data!AG344=4,FALSE))))</f>
        <v>0</v>
      </c>
      <c r="W344" t="b">
        <f>IF(data!AH344=1,4,IF(data!AH344=2,5,IF(data!AH344=3,6,IF(data!AH344=4,7,FALSE))))</f>
        <v>0</v>
      </c>
      <c r="X344" t="b">
        <f>IF(data!AI344=1,4,IF(data!AI344=2,3,IF(data!AI344=3,2,IF(data!AI344=4,1,FALSE))))</f>
        <v>0</v>
      </c>
      <c r="Y344" t="b">
        <f>IF(data!AJ344=1,6,IF(data!AJ344=2,5,IF(data!AJ344=3,4,IF(data!AJ344=4,1,FALSE))))</f>
        <v>0</v>
      </c>
      <c r="Z344" t="b">
        <f>IF(data!AK344=1,4,IF(data!AK344=2,3,IF(data!AK344=3,2,IF(data!AK344=4,1,IF(data!AK344=5,2,FALSE)))))</f>
        <v>0</v>
      </c>
      <c r="AA344" t="b">
        <f>IF(data!AL344=1,6,IF(data!AL344=2,5,IF(data!AL344=3,4,IF(data!AL344=5,2,(IF(data!AL344=4,1,FALSE))))))</f>
        <v>0</v>
      </c>
    </row>
    <row r="345" spans="1:27" x14ac:dyDescent="0.15">
      <c r="A345" s="9" t="str">
        <f t="shared" si="55"/>
        <v>FALSE</v>
      </c>
      <c r="B345" s="9">
        <f t="shared" si="56"/>
        <v>7</v>
      </c>
      <c r="C345" s="11">
        <f t="shared" si="57"/>
        <v>0</v>
      </c>
      <c r="D345" s="11">
        <f t="shared" si="58"/>
        <v>0</v>
      </c>
      <c r="E345" s="9">
        <f t="shared" si="59"/>
        <v>7</v>
      </c>
      <c r="F345" s="11">
        <f t="shared" si="60"/>
        <v>0</v>
      </c>
      <c r="G345" s="13">
        <f t="shared" si="61"/>
        <v>0</v>
      </c>
      <c r="H345" s="19" t="str">
        <f t="shared" si="62"/>
        <v>GNDND</v>
      </c>
      <c r="I345" s="15" t="e">
        <f>VLOOKUP(H345,score!$A$1:$B$343,2,FALSE)</f>
        <v>#N/A</v>
      </c>
      <c r="J345" s="2" t="str">
        <f>IF(ISERROR(data!K345/(data!J345*4)),"",data!K345/(data!J345*4))</f>
        <v/>
      </c>
      <c r="K345" s="3">
        <f>IF(data!I345=3,8,0)</f>
        <v>0</v>
      </c>
      <c r="L345" s="7">
        <f t="shared" si="63"/>
        <v>0</v>
      </c>
      <c r="M345">
        <f>(data!M345+(data!N345/60))*data!L345</f>
        <v>0</v>
      </c>
      <c r="N345" t="b">
        <f>IF(data!O345=1,1,IF(data!O345=2,0.7,IF(data!O345=3,0.7,IF(data!O345=4,0.3,IF(data!O345=5,0,FALSE)))))</f>
        <v>0</v>
      </c>
      <c r="O345">
        <f t="shared" si="64"/>
        <v>0</v>
      </c>
      <c r="P345" s="5">
        <f>(data!P345+(data!Q345/60))*data!L345+(data!R345+(data!S345/60))*(7-data!L345)</f>
        <v>0</v>
      </c>
      <c r="Q345">
        <f>data!T345+data!U345/60*7</f>
        <v>0</v>
      </c>
      <c r="R345">
        <f>data!V345+data!W345/60*7</f>
        <v>0</v>
      </c>
      <c r="S345" s="5">
        <f>(data!Y345+data!Z345/60)*data!X345</f>
        <v>0</v>
      </c>
      <c r="T345">
        <f>data!AA345+data!AB345</f>
        <v>0</v>
      </c>
      <c r="U345">
        <f>data!AC345*IF(data!AD345=1,1,0)+data!AE345*IF(data!AF345=1,1,0)</f>
        <v>0</v>
      </c>
      <c r="V345" t="b">
        <f>IF(data!AG345=1,1,IF(data!AG345=2,2,IF(data!AG345=3,3,IF(data!AG345=4,FALSE))))</f>
        <v>0</v>
      </c>
      <c r="W345" t="b">
        <f>IF(data!AH345=1,4,IF(data!AH345=2,5,IF(data!AH345=3,6,IF(data!AH345=4,7,FALSE))))</f>
        <v>0</v>
      </c>
      <c r="X345" t="b">
        <f>IF(data!AI345=1,4,IF(data!AI345=2,3,IF(data!AI345=3,2,IF(data!AI345=4,1,FALSE))))</f>
        <v>0</v>
      </c>
      <c r="Y345" t="b">
        <f>IF(data!AJ345=1,6,IF(data!AJ345=2,5,IF(data!AJ345=3,4,IF(data!AJ345=4,1,FALSE))))</f>
        <v>0</v>
      </c>
      <c r="Z345" t="b">
        <f>IF(data!AK345=1,4,IF(data!AK345=2,3,IF(data!AK345=3,2,IF(data!AK345=4,1,IF(data!AK345=5,2,FALSE)))))</f>
        <v>0</v>
      </c>
      <c r="AA345" t="b">
        <f>IF(data!AL345=1,6,IF(data!AL345=2,5,IF(data!AL345=3,4,IF(data!AL345=5,2,(IF(data!AL345=4,1,FALSE))))))</f>
        <v>0</v>
      </c>
    </row>
    <row r="346" spans="1:27" x14ac:dyDescent="0.15">
      <c r="A346" s="9" t="str">
        <f t="shared" si="55"/>
        <v>FALSE</v>
      </c>
      <c r="B346" s="9">
        <f t="shared" si="56"/>
        <v>7</v>
      </c>
      <c r="C346" s="11">
        <f t="shared" si="57"/>
        <v>0</v>
      </c>
      <c r="D346" s="11">
        <f t="shared" si="58"/>
        <v>0</v>
      </c>
      <c r="E346" s="9">
        <f t="shared" si="59"/>
        <v>7</v>
      </c>
      <c r="F346" s="11">
        <f t="shared" si="60"/>
        <v>0</v>
      </c>
      <c r="G346" s="13">
        <f t="shared" si="61"/>
        <v>0</v>
      </c>
      <c r="H346" s="19" t="str">
        <f t="shared" si="62"/>
        <v>GNDND</v>
      </c>
      <c r="I346" s="15" t="e">
        <f>VLOOKUP(H346,score!$A$1:$B$343,2,FALSE)</f>
        <v>#N/A</v>
      </c>
      <c r="J346" s="2" t="str">
        <f>IF(ISERROR(data!K346/(data!J346*4)),"",data!K346/(data!J346*4))</f>
        <v/>
      </c>
      <c r="K346" s="3">
        <f>IF(data!I346=3,8,0)</f>
        <v>0</v>
      </c>
      <c r="L346" s="7">
        <f t="shared" si="63"/>
        <v>0</v>
      </c>
      <c r="M346">
        <f>(data!M346+(data!N346/60))*data!L346</f>
        <v>0</v>
      </c>
      <c r="N346" t="b">
        <f>IF(data!O346=1,1,IF(data!O346=2,0.7,IF(data!O346=3,0.7,IF(data!O346=4,0.3,IF(data!O346=5,0,FALSE)))))</f>
        <v>0</v>
      </c>
      <c r="O346">
        <f t="shared" si="64"/>
        <v>0</v>
      </c>
      <c r="P346" s="5">
        <f>(data!P346+(data!Q346/60))*data!L346+(data!R346+(data!S346/60))*(7-data!L346)</f>
        <v>0</v>
      </c>
      <c r="Q346">
        <f>data!T346+data!U346/60*7</f>
        <v>0</v>
      </c>
      <c r="R346">
        <f>data!V346+data!W346/60*7</f>
        <v>0</v>
      </c>
      <c r="S346" s="5">
        <f>(data!Y346+data!Z346/60)*data!X346</f>
        <v>0</v>
      </c>
      <c r="T346">
        <f>data!AA346+data!AB346</f>
        <v>0</v>
      </c>
      <c r="U346">
        <f>data!AC346*IF(data!AD346=1,1,0)+data!AE346*IF(data!AF346=1,1,0)</f>
        <v>0</v>
      </c>
      <c r="V346" t="b">
        <f>IF(data!AG346=1,1,IF(data!AG346=2,2,IF(data!AG346=3,3,IF(data!AG346=4,FALSE))))</f>
        <v>0</v>
      </c>
      <c r="W346" t="b">
        <f>IF(data!AH346=1,4,IF(data!AH346=2,5,IF(data!AH346=3,6,IF(data!AH346=4,7,FALSE))))</f>
        <v>0</v>
      </c>
      <c r="X346" t="b">
        <f>IF(data!AI346=1,4,IF(data!AI346=2,3,IF(data!AI346=3,2,IF(data!AI346=4,1,FALSE))))</f>
        <v>0</v>
      </c>
      <c r="Y346" t="b">
        <f>IF(data!AJ346=1,6,IF(data!AJ346=2,5,IF(data!AJ346=3,4,IF(data!AJ346=4,1,FALSE))))</f>
        <v>0</v>
      </c>
      <c r="Z346" t="b">
        <f>IF(data!AK346=1,4,IF(data!AK346=2,3,IF(data!AK346=3,2,IF(data!AK346=4,1,IF(data!AK346=5,2,FALSE)))))</f>
        <v>0</v>
      </c>
      <c r="AA346" t="b">
        <f>IF(data!AL346=1,6,IF(data!AL346=2,5,IF(data!AL346=3,4,IF(data!AL346=5,2,(IF(data!AL346=4,1,FALSE))))))</f>
        <v>0</v>
      </c>
    </row>
    <row r="347" spans="1:27" x14ac:dyDescent="0.15">
      <c r="A347" s="9" t="str">
        <f t="shared" si="55"/>
        <v>FALSE</v>
      </c>
      <c r="B347" s="9">
        <f t="shared" si="56"/>
        <v>7</v>
      </c>
      <c r="C347" s="11">
        <f t="shared" si="57"/>
        <v>0</v>
      </c>
      <c r="D347" s="11">
        <f t="shared" si="58"/>
        <v>0</v>
      </c>
      <c r="E347" s="9">
        <f t="shared" si="59"/>
        <v>7</v>
      </c>
      <c r="F347" s="11">
        <f t="shared" si="60"/>
        <v>0</v>
      </c>
      <c r="G347" s="13">
        <f t="shared" si="61"/>
        <v>0</v>
      </c>
      <c r="H347" s="19" t="str">
        <f t="shared" si="62"/>
        <v>GNDND</v>
      </c>
      <c r="I347" s="15" t="e">
        <f>VLOOKUP(H347,score!$A$1:$B$343,2,FALSE)</f>
        <v>#N/A</v>
      </c>
      <c r="J347" s="2" t="str">
        <f>IF(ISERROR(data!K347/(data!J347*4)),"",data!K347/(data!J347*4))</f>
        <v/>
      </c>
      <c r="K347" s="3">
        <f>IF(data!I347=3,8,0)</f>
        <v>0</v>
      </c>
      <c r="L347" s="7">
        <f t="shared" si="63"/>
        <v>0</v>
      </c>
      <c r="M347">
        <f>(data!M347+(data!N347/60))*data!L347</f>
        <v>0</v>
      </c>
      <c r="N347" t="b">
        <f>IF(data!O347=1,1,IF(data!O347=2,0.7,IF(data!O347=3,0.7,IF(data!O347=4,0.3,IF(data!O347=5,0,FALSE)))))</f>
        <v>0</v>
      </c>
      <c r="O347">
        <f t="shared" si="64"/>
        <v>0</v>
      </c>
      <c r="P347" s="5">
        <f>(data!P347+(data!Q347/60))*data!L347+(data!R347+(data!S347/60))*(7-data!L347)</f>
        <v>0</v>
      </c>
      <c r="Q347">
        <f>data!T347+data!U347/60*7</f>
        <v>0</v>
      </c>
      <c r="R347">
        <f>data!V347+data!W347/60*7</f>
        <v>0</v>
      </c>
      <c r="S347" s="5">
        <f>(data!Y347+data!Z347/60)*data!X347</f>
        <v>0</v>
      </c>
      <c r="T347">
        <f>data!AA347+data!AB347</f>
        <v>0</v>
      </c>
      <c r="U347">
        <f>data!AC347*IF(data!AD347=1,1,0)+data!AE347*IF(data!AF347=1,1,0)</f>
        <v>0</v>
      </c>
      <c r="V347" t="b">
        <f>IF(data!AG347=1,1,IF(data!AG347=2,2,IF(data!AG347=3,3,IF(data!AG347=4,FALSE))))</f>
        <v>0</v>
      </c>
      <c r="W347" t="b">
        <f>IF(data!AH347=1,4,IF(data!AH347=2,5,IF(data!AH347=3,6,IF(data!AH347=4,7,FALSE))))</f>
        <v>0</v>
      </c>
      <c r="X347" t="b">
        <f>IF(data!AI347=1,4,IF(data!AI347=2,3,IF(data!AI347=3,2,IF(data!AI347=4,1,FALSE))))</f>
        <v>0</v>
      </c>
      <c r="Y347" t="b">
        <f>IF(data!AJ347=1,6,IF(data!AJ347=2,5,IF(data!AJ347=3,4,IF(data!AJ347=4,1,FALSE))))</f>
        <v>0</v>
      </c>
      <c r="Z347" t="b">
        <f>IF(data!AK347=1,4,IF(data!AK347=2,3,IF(data!AK347=3,2,IF(data!AK347=4,1,IF(data!AK347=5,2,FALSE)))))</f>
        <v>0</v>
      </c>
      <c r="AA347" t="b">
        <f>IF(data!AL347=1,6,IF(data!AL347=2,5,IF(data!AL347=3,4,IF(data!AL347=5,2,(IF(data!AL347=4,1,FALSE))))))</f>
        <v>0</v>
      </c>
    </row>
    <row r="348" spans="1:27" x14ac:dyDescent="0.15">
      <c r="A348" s="9" t="str">
        <f t="shared" si="55"/>
        <v>FALSE</v>
      </c>
      <c r="B348" s="9">
        <f t="shared" si="56"/>
        <v>7</v>
      </c>
      <c r="C348" s="11">
        <f t="shared" si="57"/>
        <v>0</v>
      </c>
      <c r="D348" s="11">
        <f t="shared" si="58"/>
        <v>0</v>
      </c>
      <c r="E348" s="9">
        <f t="shared" si="59"/>
        <v>7</v>
      </c>
      <c r="F348" s="11">
        <f t="shared" si="60"/>
        <v>0</v>
      </c>
      <c r="G348" s="13">
        <f t="shared" si="61"/>
        <v>0</v>
      </c>
      <c r="H348" s="19" t="str">
        <f t="shared" si="62"/>
        <v>GNDND</v>
      </c>
      <c r="I348" s="15" t="e">
        <f>VLOOKUP(H348,score!$A$1:$B$343,2,FALSE)</f>
        <v>#N/A</v>
      </c>
      <c r="J348" s="2" t="str">
        <f>IF(ISERROR(data!K348/(data!J348*4)),"",data!K348/(data!J348*4))</f>
        <v/>
      </c>
      <c r="K348" s="3">
        <f>IF(data!I348=3,8,0)</f>
        <v>0</v>
      </c>
      <c r="L348" s="7">
        <f t="shared" si="63"/>
        <v>0</v>
      </c>
      <c r="M348">
        <f>(data!M348+(data!N348/60))*data!L348</f>
        <v>0</v>
      </c>
      <c r="N348" t="b">
        <f>IF(data!O348=1,1,IF(data!O348=2,0.7,IF(data!O348=3,0.7,IF(data!O348=4,0.3,IF(data!O348=5,0,FALSE)))))</f>
        <v>0</v>
      </c>
      <c r="O348">
        <f t="shared" si="64"/>
        <v>0</v>
      </c>
      <c r="P348" s="5">
        <f>(data!P348+(data!Q348/60))*data!L348+(data!R348+(data!S348/60))*(7-data!L348)</f>
        <v>0</v>
      </c>
      <c r="Q348">
        <f>data!T348+data!U348/60*7</f>
        <v>0</v>
      </c>
      <c r="R348">
        <f>data!V348+data!W348/60*7</f>
        <v>0</v>
      </c>
      <c r="S348" s="5">
        <f>(data!Y348+data!Z348/60)*data!X348</f>
        <v>0</v>
      </c>
      <c r="T348">
        <f>data!AA348+data!AB348</f>
        <v>0</v>
      </c>
      <c r="U348">
        <f>data!AC348*IF(data!AD348=1,1,0)+data!AE348*IF(data!AF348=1,1,0)</f>
        <v>0</v>
      </c>
      <c r="V348" t="b">
        <f>IF(data!AG348=1,1,IF(data!AG348=2,2,IF(data!AG348=3,3,IF(data!AG348=4,FALSE))))</f>
        <v>0</v>
      </c>
      <c r="W348" t="b">
        <f>IF(data!AH348=1,4,IF(data!AH348=2,5,IF(data!AH348=3,6,IF(data!AH348=4,7,FALSE))))</f>
        <v>0</v>
      </c>
      <c r="X348" t="b">
        <f>IF(data!AI348=1,4,IF(data!AI348=2,3,IF(data!AI348=3,2,IF(data!AI348=4,1,FALSE))))</f>
        <v>0</v>
      </c>
      <c r="Y348" t="b">
        <f>IF(data!AJ348=1,6,IF(data!AJ348=2,5,IF(data!AJ348=3,4,IF(data!AJ348=4,1,FALSE))))</f>
        <v>0</v>
      </c>
      <c r="Z348" t="b">
        <f>IF(data!AK348=1,4,IF(data!AK348=2,3,IF(data!AK348=3,2,IF(data!AK348=4,1,IF(data!AK348=5,2,FALSE)))))</f>
        <v>0</v>
      </c>
      <c r="AA348" t="b">
        <f>IF(data!AL348=1,6,IF(data!AL348=2,5,IF(data!AL348=3,4,IF(data!AL348=5,2,(IF(data!AL348=4,1,FALSE))))))</f>
        <v>0</v>
      </c>
    </row>
    <row r="349" spans="1:27" x14ac:dyDescent="0.15">
      <c r="A349" s="9" t="str">
        <f t="shared" si="55"/>
        <v>FALSE</v>
      </c>
      <c r="B349" s="9">
        <f t="shared" si="56"/>
        <v>7</v>
      </c>
      <c r="C349" s="11">
        <f t="shared" si="57"/>
        <v>0</v>
      </c>
      <c r="D349" s="11">
        <f t="shared" si="58"/>
        <v>0</v>
      </c>
      <c r="E349" s="9">
        <f t="shared" si="59"/>
        <v>7</v>
      </c>
      <c r="F349" s="11">
        <f t="shared" si="60"/>
        <v>0</v>
      </c>
      <c r="G349" s="13">
        <f t="shared" si="61"/>
        <v>0</v>
      </c>
      <c r="H349" s="19" t="str">
        <f t="shared" si="62"/>
        <v>GNDND</v>
      </c>
      <c r="I349" s="15" t="e">
        <f>VLOOKUP(H349,score!$A$1:$B$343,2,FALSE)</f>
        <v>#N/A</v>
      </c>
      <c r="J349" s="2" t="str">
        <f>IF(ISERROR(data!K349/(data!J349*4)),"",data!K349/(data!J349*4))</f>
        <v/>
      </c>
      <c r="K349" s="3">
        <f>IF(data!I349=3,8,0)</f>
        <v>0</v>
      </c>
      <c r="L349" s="7">
        <f t="shared" si="63"/>
        <v>0</v>
      </c>
      <c r="M349">
        <f>(data!M349+(data!N349/60))*data!L349</f>
        <v>0</v>
      </c>
      <c r="N349" t="b">
        <f>IF(data!O349=1,1,IF(data!O349=2,0.7,IF(data!O349=3,0.7,IF(data!O349=4,0.3,IF(data!O349=5,0,FALSE)))))</f>
        <v>0</v>
      </c>
      <c r="O349">
        <f t="shared" si="64"/>
        <v>0</v>
      </c>
      <c r="P349" s="5">
        <f>(data!P349+(data!Q349/60))*data!L349+(data!R349+(data!S349/60))*(7-data!L349)</f>
        <v>0</v>
      </c>
      <c r="Q349">
        <f>data!T349+data!U349/60*7</f>
        <v>0</v>
      </c>
      <c r="R349">
        <f>data!V349+data!W349/60*7</f>
        <v>0</v>
      </c>
      <c r="S349" s="5">
        <f>(data!Y349+data!Z349/60)*data!X349</f>
        <v>0</v>
      </c>
      <c r="T349">
        <f>data!AA349+data!AB349</f>
        <v>0</v>
      </c>
      <c r="U349">
        <f>data!AC349*IF(data!AD349=1,1,0)+data!AE349*IF(data!AF349=1,1,0)</f>
        <v>0</v>
      </c>
      <c r="V349" t="b">
        <f>IF(data!AG349=1,1,IF(data!AG349=2,2,IF(data!AG349=3,3,IF(data!AG349=4,FALSE))))</f>
        <v>0</v>
      </c>
      <c r="W349" t="b">
        <f>IF(data!AH349=1,4,IF(data!AH349=2,5,IF(data!AH349=3,6,IF(data!AH349=4,7,FALSE))))</f>
        <v>0</v>
      </c>
      <c r="X349" t="b">
        <f>IF(data!AI349=1,4,IF(data!AI349=2,3,IF(data!AI349=3,2,IF(data!AI349=4,1,FALSE))))</f>
        <v>0</v>
      </c>
      <c r="Y349" t="b">
        <f>IF(data!AJ349=1,6,IF(data!AJ349=2,5,IF(data!AJ349=3,4,IF(data!AJ349=4,1,FALSE))))</f>
        <v>0</v>
      </c>
      <c r="Z349" t="b">
        <f>IF(data!AK349=1,4,IF(data!AK349=2,3,IF(data!AK349=3,2,IF(data!AK349=4,1,IF(data!AK349=5,2,FALSE)))))</f>
        <v>0</v>
      </c>
      <c r="AA349" t="b">
        <f>IF(data!AL349=1,6,IF(data!AL349=2,5,IF(data!AL349=3,4,IF(data!AL349=5,2,(IF(data!AL349=4,1,FALSE))))))</f>
        <v>0</v>
      </c>
    </row>
    <row r="350" spans="1:27" x14ac:dyDescent="0.15">
      <c r="A350" s="9" t="str">
        <f t="shared" si="55"/>
        <v>FALSE</v>
      </c>
      <c r="B350" s="9">
        <f t="shared" si="56"/>
        <v>7</v>
      </c>
      <c r="C350" s="11">
        <f t="shared" si="57"/>
        <v>0</v>
      </c>
      <c r="D350" s="11">
        <f t="shared" si="58"/>
        <v>0</v>
      </c>
      <c r="E350" s="9">
        <f t="shared" si="59"/>
        <v>7</v>
      </c>
      <c r="F350" s="11">
        <f t="shared" si="60"/>
        <v>0</v>
      </c>
      <c r="G350" s="13">
        <f t="shared" si="61"/>
        <v>0</v>
      </c>
      <c r="H350" s="19" t="str">
        <f t="shared" si="62"/>
        <v>GNDND</v>
      </c>
      <c r="I350" s="15" t="e">
        <f>VLOOKUP(H350,score!$A$1:$B$343,2,FALSE)</f>
        <v>#N/A</v>
      </c>
      <c r="J350" s="2" t="str">
        <f>IF(ISERROR(data!K350/(data!J350*4)),"",data!K350/(data!J350*4))</f>
        <v/>
      </c>
      <c r="K350" s="3">
        <f>IF(data!I350=3,8,0)</f>
        <v>0</v>
      </c>
      <c r="L350" s="7">
        <f t="shared" si="63"/>
        <v>0</v>
      </c>
      <c r="M350">
        <f>(data!M350+(data!N350/60))*data!L350</f>
        <v>0</v>
      </c>
      <c r="N350" t="b">
        <f>IF(data!O350=1,1,IF(data!O350=2,0.7,IF(data!O350=3,0.7,IF(data!O350=4,0.3,IF(data!O350=5,0,FALSE)))))</f>
        <v>0</v>
      </c>
      <c r="O350">
        <f t="shared" si="64"/>
        <v>0</v>
      </c>
      <c r="P350" s="5">
        <f>(data!P350+(data!Q350/60))*data!L350+(data!R350+(data!S350/60))*(7-data!L350)</f>
        <v>0</v>
      </c>
      <c r="Q350">
        <f>data!T350+data!U350/60*7</f>
        <v>0</v>
      </c>
      <c r="R350">
        <f>data!V350+data!W350/60*7</f>
        <v>0</v>
      </c>
      <c r="S350" s="5">
        <f>(data!Y350+data!Z350/60)*data!X350</f>
        <v>0</v>
      </c>
      <c r="T350">
        <f>data!AA350+data!AB350</f>
        <v>0</v>
      </c>
      <c r="U350">
        <f>data!AC350*IF(data!AD350=1,1,0)+data!AE350*IF(data!AF350=1,1,0)</f>
        <v>0</v>
      </c>
      <c r="V350" t="b">
        <f>IF(data!AG350=1,1,IF(data!AG350=2,2,IF(data!AG350=3,3,IF(data!AG350=4,FALSE))))</f>
        <v>0</v>
      </c>
      <c r="W350" t="b">
        <f>IF(data!AH350=1,4,IF(data!AH350=2,5,IF(data!AH350=3,6,IF(data!AH350=4,7,FALSE))))</f>
        <v>0</v>
      </c>
      <c r="X350" t="b">
        <f>IF(data!AI350=1,4,IF(data!AI350=2,3,IF(data!AI350=3,2,IF(data!AI350=4,1,FALSE))))</f>
        <v>0</v>
      </c>
      <c r="Y350" t="b">
        <f>IF(data!AJ350=1,6,IF(data!AJ350=2,5,IF(data!AJ350=3,4,IF(data!AJ350=4,1,FALSE))))</f>
        <v>0</v>
      </c>
      <c r="Z350" t="b">
        <f>IF(data!AK350=1,4,IF(data!AK350=2,3,IF(data!AK350=3,2,IF(data!AK350=4,1,IF(data!AK350=5,2,FALSE)))))</f>
        <v>0</v>
      </c>
      <c r="AA350" t="b">
        <f>IF(data!AL350=1,6,IF(data!AL350=2,5,IF(data!AL350=3,4,IF(data!AL350=5,2,(IF(data!AL350=4,1,FALSE))))))</f>
        <v>0</v>
      </c>
    </row>
    <row r="351" spans="1:27" x14ac:dyDescent="0.15">
      <c r="A351" s="9" t="str">
        <f t="shared" si="55"/>
        <v>FALSE</v>
      </c>
      <c r="B351" s="9">
        <f t="shared" si="56"/>
        <v>7</v>
      </c>
      <c r="C351" s="11">
        <f t="shared" si="57"/>
        <v>0</v>
      </c>
      <c r="D351" s="11">
        <f t="shared" si="58"/>
        <v>0</v>
      </c>
      <c r="E351" s="9">
        <f t="shared" si="59"/>
        <v>7</v>
      </c>
      <c r="F351" s="11">
        <f t="shared" si="60"/>
        <v>0</v>
      </c>
      <c r="G351" s="13">
        <f t="shared" si="61"/>
        <v>0</v>
      </c>
      <c r="H351" s="19" t="str">
        <f t="shared" si="62"/>
        <v>GNDND</v>
      </c>
      <c r="I351" s="15" t="e">
        <f>VLOOKUP(H351,score!$A$1:$B$343,2,FALSE)</f>
        <v>#N/A</v>
      </c>
      <c r="J351" s="2" t="str">
        <f>IF(ISERROR(data!K351/(data!J351*4)),"",data!K351/(data!J351*4))</f>
        <v/>
      </c>
      <c r="K351" s="3">
        <f>IF(data!I351=3,8,0)</f>
        <v>0</v>
      </c>
      <c r="L351" s="7">
        <f t="shared" si="63"/>
        <v>0</v>
      </c>
      <c r="M351">
        <f>(data!M351+(data!N351/60))*data!L351</f>
        <v>0</v>
      </c>
      <c r="N351" t="b">
        <f>IF(data!O351=1,1,IF(data!O351=2,0.7,IF(data!O351=3,0.7,IF(data!O351=4,0.3,IF(data!O351=5,0,FALSE)))))</f>
        <v>0</v>
      </c>
      <c r="O351">
        <f t="shared" si="64"/>
        <v>0</v>
      </c>
      <c r="P351" s="5">
        <f>(data!P351+(data!Q351/60))*data!L351+(data!R351+(data!S351/60))*(7-data!L351)</f>
        <v>0</v>
      </c>
      <c r="Q351">
        <f>data!T351+data!U351/60*7</f>
        <v>0</v>
      </c>
      <c r="R351">
        <f>data!V351+data!W351/60*7</f>
        <v>0</v>
      </c>
      <c r="S351" s="5">
        <f>(data!Y351+data!Z351/60)*data!X351</f>
        <v>0</v>
      </c>
      <c r="T351">
        <f>data!AA351+data!AB351</f>
        <v>0</v>
      </c>
      <c r="U351">
        <f>data!AC351*IF(data!AD351=1,1,0)+data!AE351*IF(data!AF351=1,1,0)</f>
        <v>0</v>
      </c>
      <c r="V351" t="b">
        <f>IF(data!AG351=1,1,IF(data!AG351=2,2,IF(data!AG351=3,3,IF(data!AG351=4,FALSE))))</f>
        <v>0</v>
      </c>
      <c r="W351" t="b">
        <f>IF(data!AH351=1,4,IF(data!AH351=2,5,IF(data!AH351=3,6,IF(data!AH351=4,7,FALSE))))</f>
        <v>0</v>
      </c>
      <c r="X351" t="b">
        <f>IF(data!AI351=1,4,IF(data!AI351=2,3,IF(data!AI351=3,2,IF(data!AI351=4,1,FALSE))))</f>
        <v>0</v>
      </c>
      <c r="Y351" t="b">
        <f>IF(data!AJ351=1,6,IF(data!AJ351=2,5,IF(data!AJ351=3,4,IF(data!AJ351=4,1,FALSE))))</f>
        <v>0</v>
      </c>
      <c r="Z351" t="b">
        <f>IF(data!AK351=1,4,IF(data!AK351=2,3,IF(data!AK351=3,2,IF(data!AK351=4,1,IF(data!AK351=5,2,FALSE)))))</f>
        <v>0</v>
      </c>
      <c r="AA351" t="b">
        <f>IF(data!AL351=1,6,IF(data!AL351=2,5,IF(data!AL351=3,4,IF(data!AL351=5,2,(IF(data!AL351=4,1,FALSE))))))</f>
        <v>0</v>
      </c>
    </row>
    <row r="352" spans="1:27" x14ac:dyDescent="0.15">
      <c r="A352" s="9" t="str">
        <f t="shared" si="55"/>
        <v>FALSE</v>
      </c>
      <c r="B352" s="9">
        <f t="shared" si="56"/>
        <v>7</v>
      </c>
      <c r="C352" s="11">
        <f t="shared" si="57"/>
        <v>0</v>
      </c>
      <c r="D352" s="11">
        <f t="shared" si="58"/>
        <v>0</v>
      </c>
      <c r="E352" s="9">
        <f t="shared" si="59"/>
        <v>7</v>
      </c>
      <c r="F352" s="11">
        <f t="shared" si="60"/>
        <v>0</v>
      </c>
      <c r="G352" s="13">
        <f t="shared" si="61"/>
        <v>0</v>
      </c>
      <c r="H352" s="19" t="str">
        <f t="shared" si="62"/>
        <v>GNDND</v>
      </c>
      <c r="I352" s="15" t="e">
        <f>VLOOKUP(H352,score!$A$1:$B$343,2,FALSE)</f>
        <v>#N/A</v>
      </c>
      <c r="J352" s="2" t="str">
        <f>IF(ISERROR(data!K352/(data!J352*4)),"",data!K352/(data!J352*4))</f>
        <v/>
      </c>
      <c r="K352" s="3">
        <f>IF(data!I352=3,8,0)</f>
        <v>0</v>
      </c>
      <c r="L352" s="7">
        <f t="shared" si="63"/>
        <v>0</v>
      </c>
      <c r="M352">
        <f>(data!M352+(data!N352/60))*data!L352</f>
        <v>0</v>
      </c>
      <c r="N352" t="b">
        <f>IF(data!O352=1,1,IF(data!O352=2,0.7,IF(data!O352=3,0.7,IF(data!O352=4,0.3,IF(data!O352=5,0,FALSE)))))</f>
        <v>0</v>
      </c>
      <c r="O352">
        <f t="shared" si="64"/>
        <v>0</v>
      </c>
      <c r="P352" s="5">
        <f>(data!P352+(data!Q352/60))*data!L352+(data!R352+(data!S352/60))*(7-data!L352)</f>
        <v>0</v>
      </c>
      <c r="Q352">
        <f>data!T352+data!U352/60*7</f>
        <v>0</v>
      </c>
      <c r="R352">
        <f>data!V352+data!W352/60*7</f>
        <v>0</v>
      </c>
      <c r="S352" s="5">
        <f>(data!Y352+data!Z352/60)*data!X352</f>
        <v>0</v>
      </c>
      <c r="T352">
        <f>data!AA352+data!AB352</f>
        <v>0</v>
      </c>
      <c r="U352">
        <f>data!AC352*IF(data!AD352=1,1,0)+data!AE352*IF(data!AF352=1,1,0)</f>
        <v>0</v>
      </c>
      <c r="V352" t="b">
        <f>IF(data!AG352=1,1,IF(data!AG352=2,2,IF(data!AG352=3,3,IF(data!AG352=4,FALSE))))</f>
        <v>0</v>
      </c>
      <c r="W352" t="b">
        <f>IF(data!AH352=1,4,IF(data!AH352=2,5,IF(data!AH352=3,6,IF(data!AH352=4,7,FALSE))))</f>
        <v>0</v>
      </c>
      <c r="X352" t="b">
        <f>IF(data!AI352=1,4,IF(data!AI352=2,3,IF(data!AI352=3,2,IF(data!AI352=4,1,FALSE))))</f>
        <v>0</v>
      </c>
      <c r="Y352" t="b">
        <f>IF(data!AJ352=1,6,IF(data!AJ352=2,5,IF(data!AJ352=3,4,IF(data!AJ352=4,1,FALSE))))</f>
        <v>0</v>
      </c>
      <c r="Z352" t="b">
        <f>IF(data!AK352=1,4,IF(data!AK352=2,3,IF(data!AK352=3,2,IF(data!AK352=4,1,IF(data!AK352=5,2,FALSE)))))</f>
        <v>0</v>
      </c>
      <c r="AA352" t="b">
        <f>IF(data!AL352=1,6,IF(data!AL352=2,5,IF(data!AL352=3,4,IF(data!AL352=5,2,(IF(data!AL352=4,1,FALSE))))))</f>
        <v>0</v>
      </c>
    </row>
    <row r="353" spans="1:27" x14ac:dyDescent="0.15">
      <c r="A353" s="9" t="str">
        <f t="shared" si="55"/>
        <v>FALSE</v>
      </c>
      <c r="B353" s="9">
        <f t="shared" si="56"/>
        <v>7</v>
      </c>
      <c r="C353" s="11">
        <f t="shared" si="57"/>
        <v>0</v>
      </c>
      <c r="D353" s="11">
        <f t="shared" si="58"/>
        <v>0</v>
      </c>
      <c r="E353" s="9">
        <f t="shared" si="59"/>
        <v>7</v>
      </c>
      <c r="F353" s="11">
        <f t="shared" si="60"/>
        <v>0</v>
      </c>
      <c r="G353" s="13">
        <f t="shared" si="61"/>
        <v>0</v>
      </c>
      <c r="H353" s="19" t="str">
        <f t="shared" si="62"/>
        <v>GNDND</v>
      </c>
      <c r="I353" s="15" t="e">
        <f>VLOOKUP(H353,score!$A$1:$B$343,2,FALSE)</f>
        <v>#N/A</v>
      </c>
      <c r="J353" s="2" t="str">
        <f>IF(ISERROR(data!K353/(data!J353*4)),"",data!K353/(data!J353*4))</f>
        <v/>
      </c>
      <c r="K353" s="3">
        <f>IF(data!I353=3,8,0)</f>
        <v>0</v>
      </c>
      <c r="L353" s="7">
        <f t="shared" si="63"/>
        <v>0</v>
      </c>
      <c r="M353">
        <f>(data!M353+(data!N353/60))*data!L353</f>
        <v>0</v>
      </c>
      <c r="N353" t="b">
        <f>IF(data!O353=1,1,IF(data!O353=2,0.7,IF(data!O353=3,0.7,IF(data!O353=4,0.3,IF(data!O353=5,0,FALSE)))))</f>
        <v>0</v>
      </c>
      <c r="O353">
        <f t="shared" si="64"/>
        <v>0</v>
      </c>
      <c r="P353" s="5">
        <f>(data!P353+(data!Q353/60))*data!L353+(data!R353+(data!S353/60))*(7-data!L353)</f>
        <v>0</v>
      </c>
      <c r="Q353">
        <f>data!T353+data!U353/60*7</f>
        <v>0</v>
      </c>
      <c r="R353">
        <f>data!V353+data!W353/60*7</f>
        <v>0</v>
      </c>
      <c r="S353" s="5">
        <f>(data!Y353+data!Z353/60)*data!X353</f>
        <v>0</v>
      </c>
      <c r="T353">
        <f>data!AA353+data!AB353</f>
        <v>0</v>
      </c>
      <c r="U353">
        <f>data!AC353*IF(data!AD353=1,1,0)+data!AE353*IF(data!AF353=1,1,0)</f>
        <v>0</v>
      </c>
      <c r="V353" t="b">
        <f>IF(data!AG353=1,1,IF(data!AG353=2,2,IF(data!AG353=3,3,IF(data!AG353=4,FALSE))))</f>
        <v>0</v>
      </c>
      <c r="W353" t="b">
        <f>IF(data!AH353=1,4,IF(data!AH353=2,5,IF(data!AH353=3,6,IF(data!AH353=4,7,FALSE))))</f>
        <v>0</v>
      </c>
      <c r="X353" t="b">
        <f>IF(data!AI353=1,4,IF(data!AI353=2,3,IF(data!AI353=3,2,IF(data!AI353=4,1,FALSE))))</f>
        <v>0</v>
      </c>
      <c r="Y353" t="b">
        <f>IF(data!AJ353=1,6,IF(data!AJ353=2,5,IF(data!AJ353=3,4,IF(data!AJ353=4,1,FALSE))))</f>
        <v>0</v>
      </c>
      <c r="Z353" t="b">
        <f>IF(data!AK353=1,4,IF(data!AK353=2,3,IF(data!AK353=3,2,IF(data!AK353=4,1,IF(data!AK353=5,2,FALSE)))))</f>
        <v>0</v>
      </c>
      <c r="AA353" t="b">
        <f>IF(data!AL353=1,6,IF(data!AL353=2,5,IF(data!AL353=3,4,IF(data!AL353=5,2,(IF(data!AL353=4,1,FALSE))))))</f>
        <v>0</v>
      </c>
    </row>
    <row r="354" spans="1:27" x14ac:dyDescent="0.15">
      <c r="A354" s="9" t="str">
        <f t="shared" si="55"/>
        <v>FALSE</v>
      </c>
      <c r="B354" s="9">
        <f t="shared" si="56"/>
        <v>7</v>
      </c>
      <c r="C354" s="11">
        <f t="shared" si="57"/>
        <v>0</v>
      </c>
      <c r="D354" s="11">
        <f t="shared" si="58"/>
        <v>0</v>
      </c>
      <c r="E354" s="9">
        <f t="shared" si="59"/>
        <v>7</v>
      </c>
      <c r="F354" s="11">
        <f t="shared" si="60"/>
        <v>0</v>
      </c>
      <c r="G354" s="13">
        <f t="shared" si="61"/>
        <v>0</v>
      </c>
      <c r="H354" s="19" t="str">
        <f t="shared" si="62"/>
        <v>GNDND</v>
      </c>
      <c r="I354" s="15" t="e">
        <f>VLOOKUP(H354,score!$A$1:$B$343,2,FALSE)</f>
        <v>#N/A</v>
      </c>
      <c r="J354" s="2" t="str">
        <f>IF(ISERROR(data!K354/(data!J354*4)),"",data!K354/(data!J354*4))</f>
        <v/>
      </c>
      <c r="K354" s="3">
        <f>IF(data!I354=3,8,0)</f>
        <v>0</v>
      </c>
      <c r="L354" s="7">
        <f t="shared" si="63"/>
        <v>0</v>
      </c>
      <c r="M354">
        <f>(data!M354+(data!N354/60))*data!L354</f>
        <v>0</v>
      </c>
      <c r="N354" t="b">
        <f>IF(data!O354=1,1,IF(data!O354=2,0.7,IF(data!O354=3,0.7,IF(data!O354=4,0.3,IF(data!O354=5,0,FALSE)))))</f>
        <v>0</v>
      </c>
      <c r="O354">
        <f t="shared" si="64"/>
        <v>0</v>
      </c>
      <c r="P354" s="5">
        <f>(data!P354+(data!Q354/60))*data!L354+(data!R354+(data!S354/60))*(7-data!L354)</f>
        <v>0</v>
      </c>
      <c r="Q354">
        <f>data!T354+data!U354/60*7</f>
        <v>0</v>
      </c>
      <c r="R354">
        <f>data!V354+data!W354/60*7</f>
        <v>0</v>
      </c>
      <c r="S354" s="5">
        <f>(data!Y354+data!Z354/60)*data!X354</f>
        <v>0</v>
      </c>
      <c r="T354">
        <f>data!AA354+data!AB354</f>
        <v>0</v>
      </c>
      <c r="U354">
        <f>data!AC354*IF(data!AD354=1,1,0)+data!AE354*IF(data!AF354=1,1,0)</f>
        <v>0</v>
      </c>
      <c r="V354" t="b">
        <f>IF(data!AG354=1,1,IF(data!AG354=2,2,IF(data!AG354=3,3,IF(data!AG354=4,FALSE))))</f>
        <v>0</v>
      </c>
      <c r="W354" t="b">
        <f>IF(data!AH354=1,4,IF(data!AH354=2,5,IF(data!AH354=3,6,IF(data!AH354=4,7,FALSE))))</f>
        <v>0</v>
      </c>
      <c r="X354" t="b">
        <f>IF(data!AI354=1,4,IF(data!AI354=2,3,IF(data!AI354=3,2,IF(data!AI354=4,1,FALSE))))</f>
        <v>0</v>
      </c>
      <c r="Y354" t="b">
        <f>IF(data!AJ354=1,6,IF(data!AJ354=2,5,IF(data!AJ354=3,4,IF(data!AJ354=4,1,FALSE))))</f>
        <v>0</v>
      </c>
      <c r="Z354" t="b">
        <f>IF(data!AK354=1,4,IF(data!AK354=2,3,IF(data!AK354=3,2,IF(data!AK354=4,1,IF(data!AK354=5,2,FALSE)))))</f>
        <v>0</v>
      </c>
      <c r="AA354" t="b">
        <f>IF(data!AL354=1,6,IF(data!AL354=2,5,IF(data!AL354=3,4,IF(data!AL354=5,2,(IF(data!AL354=4,1,FALSE))))))</f>
        <v>0</v>
      </c>
    </row>
    <row r="355" spans="1:27" x14ac:dyDescent="0.15">
      <c r="A355" s="9" t="str">
        <f t="shared" si="55"/>
        <v>FALSE</v>
      </c>
      <c r="B355" s="9">
        <f t="shared" si="56"/>
        <v>7</v>
      </c>
      <c r="C355" s="11">
        <f t="shared" si="57"/>
        <v>0</v>
      </c>
      <c r="D355" s="11">
        <f t="shared" si="58"/>
        <v>0</v>
      </c>
      <c r="E355" s="9">
        <f t="shared" si="59"/>
        <v>7</v>
      </c>
      <c r="F355" s="11">
        <f t="shared" si="60"/>
        <v>0</v>
      </c>
      <c r="G355" s="13">
        <f t="shared" si="61"/>
        <v>0</v>
      </c>
      <c r="H355" s="19" t="str">
        <f t="shared" si="62"/>
        <v>GNDND</v>
      </c>
      <c r="I355" s="15" t="e">
        <f>VLOOKUP(H355,score!$A$1:$B$343,2,FALSE)</f>
        <v>#N/A</v>
      </c>
      <c r="J355" s="2" t="str">
        <f>IF(ISERROR(data!K355/(data!J355*4)),"",data!K355/(data!J355*4))</f>
        <v/>
      </c>
      <c r="K355" s="3">
        <f>IF(data!I355=3,8,0)</f>
        <v>0</v>
      </c>
      <c r="L355" s="7">
        <f t="shared" si="63"/>
        <v>0</v>
      </c>
      <c r="M355">
        <f>(data!M355+(data!N355/60))*data!L355</f>
        <v>0</v>
      </c>
      <c r="N355" t="b">
        <f>IF(data!O355=1,1,IF(data!O355=2,0.7,IF(data!O355=3,0.7,IF(data!O355=4,0.3,IF(data!O355=5,0,FALSE)))))</f>
        <v>0</v>
      </c>
      <c r="O355">
        <f t="shared" si="64"/>
        <v>0</v>
      </c>
      <c r="P355" s="5">
        <f>(data!P355+(data!Q355/60))*data!L355+(data!R355+(data!S355/60))*(7-data!L355)</f>
        <v>0</v>
      </c>
      <c r="Q355">
        <f>data!T355+data!U355/60*7</f>
        <v>0</v>
      </c>
      <c r="R355">
        <f>data!V355+data!W355/60*7</f>
        <v>0</v>
      </c>
      <c r="S355" s="5">
        <f>(data!Y355+data!Z355/60)*data!X355</f>
        <v>0</v>
      </c>
      <c r="T355">
        <f>data!AA355+data!AB355</f>
        <v>0</v>
      </c>
      <c r="U355">
        <f>data!AC355*IF(data!AD355=1,1,0)+data!AE355*IF(data!AF355=1,1,0)</f>
        <v>0</v>
      </c>
      <c r="V355" t="b">
        <f>IF(data!AG355=1,1,IF(data!AG355=2,2,IF(data!AG355=3,3,IF(data!AG355=4,FALSE))))</f>
        <v>0</v>
      </c>
      <c r="W355" t="b">
        <f>IF(data!AH355=1,4,IF(data!AH355=2,5,IF(data!AH355=3,6,IF(data!AH355=4,7,FALSE))))</f>
        <v>0</v>
      </c>
      <c r="X355" t="b">
        <f>IF(data!AI355=1,4,IF(data!AI355=2,3,IF(data!AI355=3,2,IF(data!AI355=4,1,FALSE))))</f>
        <v>0</v>
      </c>
      <c r="Y355" t="b">
        <f>IF(data!AJ355=1,6,IF(data!AJ355=2,5,IF(data!AJ355=3,4,IF(data!AJ355=4,1,FALSE))))</f>
        <v>0</v>
      </c>
      <c r="Z355" t="b">
        <f>IF(data!AK355=1,4,IF(data!AK355=2,3,IF(data!AK355=3,2,IF(data!AK355=4,1,IF(data!AK355=5,2,FALSE)))))</f>
        <v>0</v>
      </c>
      <c r="AA355" t="b">
        <f>IF(data!AL355=1,6,IF(data!AL355=2,5,IF(data!AL355=3,4,IF(data!AL355=5,2,(IF(data!AL355=4,1,FALSE))))))</f>
        <v>0</v>
      </c>
    </row>
    <row r="356" spans="1:27" x14ac:dyDescent="0.15">
      <c r="A356" s="9" t="str">
        <f t="shared" si="55"/>
        <v>FALSE</v>
      </c>
      <c r="B356" s="9">
        <f t="shared" si="56"/>
        <v>7</v>
      </c>
      <c r="C356" s="11">
        <f t="shared" si="57"/>
        <v>0</v>
      </c>
      <c r="D356" s="11">
        <f t="shared" si="58"/>
        <v>0</v>
      </c>
      <c r="E356" s="9">
        <f t="shared" si="59"/>
        <v>7</v>
      </c>
      <c r="F356" s="11">
        <f t="shared" si="60"/>
        <v>0</v>
      </c>
      <c r="G356" s="13">
        <f t="shared" si="61"/>
        <v>0</v>
      </c>
      <c r="H356" s="19" t="str">
        <f t="shared" si="62"/>
        <v>GNDND</v>
      </c>
      <c r="I356" s="15" t="e">
        <f>VLOOKUP(H356,score!$A$1:$B$343,2,FALSE)</f>
        <v>#N/A</v>
      </c>
      <c r="J356" s="2" t="str">
        <f>IF(ISERROR(data!K356/(data!J356*4)),"",data!K356/(data!J356*4))</f>
        <v/>
      </c>
      <c r="K356" s="3">
        <f>IF(data!I356=3,8,0)</f>
        <v>0</v>
      </c>
      <c r="L356" s="7">
        <f t="shared" si="63"/>
        <v>0</v>
      </c>
      <c r="M356">
        <f>(data!M356+(data!N356/60))*data!L356</f>
        <v>0</v>
      </c>
      <c r="N356" t="b">
        <f>IF(data!O356=1,1,IF(data!O356=2,0.7,IF(data!O356=3,0.7,IF(data!O356=4,0.3,IF(data!O356=5,0,FALSE)))))</f>
        <v>0</v>
      </c>
      <c r="O356">
        <f t="shared" si="64"/>
        <v>0</v>
      </c>
      <c r="P356" s="5">
        <f>(data!P356+(data!Q356/60))*data!L356+(data!R356+(data!S356/60))*(7-data!L356)</f>
        <v>0</v>
      </c>
      <c r="Q356">
        <f>data!T356+data!U356/60*7</f>
        <v>0</v>
      </c>
      <c r="R356">
        <f>data!V356+data!W356/60*7</f>
        <v>0</v>
      </c>
      <c r="S356" s="5">
        <f>(data!Y356+data!Z356/60)*data!X356</f>
        <v>0</v>
      </c>
      <c r="T356">
        <f>data!AA356+data!AB356</f>
        <v>0</v>
      </c>
      <c r="U356">
        <f>data!AC356*IF(data!AD356=1,1,0)+data!AE356*IF(data!AF356=1,1,0)</f>
        <v>0</v>
      </c>
      <c r="V356" t="b">
        <f>IF(data!AG356=1,1,IF(data!AG356=2,2,IF(data!AG356=3,3,IF(data!AG356=4,FALSE))))</f>
        <v>0</v>
      </c>
      <c r="W356" t="b">
        <f>IF(data!AH356=1,4,IF(data!AH356=2,5,IF(data!AH356=3,6,IF(data!AH356=4,7,FALSE))))</f>
        <v>0</v>
      </c>
      <c r="X356" t="b">
        <f>IF(data!AI356=1,4,IF(data!AI356=2,3,IF(data!AI356=3,2,IF(data!AI356=4,1,FALSE))))</f>
        <v>0</v>
      </c>
      <c r="Y356" t="b">
        <f>IF(data!AJ356=1,6,IF(data!AJ356=2,5,IF(data!AJ356=3,4,IF(data!AJ356=4,1,FALSE))))</f>
        <v>0</v>
      </c>
      <c r="Z356" t="b">
        <f>IF(data!AK356=1,4,IF(data!AK356=2,3,IF(data!AK356=3,2,IF(data!AK356=4,1,IF(data!AK356=5,2,FALSE)))))</f>
        <v>0</v>
      </c>
      <c r="AA356" t="b">
        <f>IF(data!AL356=1,6,IF(data!AL356=2,5,IF(data!AL356=3,4,IF(data!AL356=5,2,(IF(data!AL356=4,1,FALSE))))))</f>
        <v>0</v>
      </c>
    </row>
    <row r="357" spans="1:27" x14ac:dyDescent="0.15">
      <c r="A357" s="9" t="str">
        <f t="shared" si="55"/>
        <v>FALSE</v>
      </c>
      <c r="B357" s="9">
        <f t="shared" si="56"/>
        <v>7</v>
      </c>
      <c r="C357" s="11">
        <f t="shared" si="57"/>
        <v>0</v>
      </c>
      <c r="D357" s="11">
        <f t="shared" si="58"/>
        <v>0</v>
      </c>
      <c r="E357" s="9">
        <f t="shared" si="59"/>
        <v>7</v>
      </c>
      <c r="F357" s="11">
        <f t="shared" si="60"/>
        <v>0</v>
      </c>
      <c r="G357" s="13">
        <f t="shared" si="61"/>
        <v>0</v>
      </c>
      <c r="H357" s="19" t="str">
        <f t="shared" si="62"/>
        <v>GNDND</v>
      </c>
      <c r="I357" s="15" t="e">
        <f>VLOOKUP(H357,score!$A$1:$B$343,2,FALSE)</f>
        <v>#N/A</v>
      </c>
      <c r="J357" s="2" t="str">
        <f>IF(ISERROR(data!K357/(data!J357*4)),"",data!K357/(data!J357*4))</f>
        <v/>
      </c>
      <c r="K357" s="3">
        <f>IF(data!I357=3,8,0)</f>
        <v>0</v>
      </c>
      <c r="L357" s="7">
        <f t="shared" si="63"/>
        <v>0</v>
      </c>
      <c r="M357">
        <f>(data!M357+(data!N357/60))*data!L357</f>
        <v>0</v>
      </c>
      <c r="N357" t="b">
        <f>IF(data!O357=1,1,IF(data!O357=2,0.7,IF(data!O357=3,0.7,IF(data!O357=4,0.3,IF(data!O357=5,0,FALSE)))))</f>
        <v>0</v>
      </c>
      <c r="O357">
        <f t="shared" si="64"/>
        <v>0</v>
      </c>
      <c r="P357" s="5">
        <f>(data!P357+(data!Q357/60))*data!L357+(data!R357+(data!S357/60))*(7-data!L357)</f>
        <v>0</v>
      </c>
      <c r="Q357">
        <f>data!T357+data!U357/60*7</f>
        <v>0</v>
      </c>
      <c r="R357">
        <f>data!V357+data!W357/60*7</f>
        <v>0</v>
      </c>
      <c r="S357" s="5">
        <f>(data!Y357+data!Z357/60)*data!X357</f>
        <v>0</v>
      </c>
      <c r="T357">
        <f>data!AA357+data!AB357</f>
        <v>0</v>
      </c>
      <c r="U357">
        <f>data!AC357*IF(data!AD357=1,1,0)+data!AE357*IF(data!AF357=1,1,0)</f>
        <v>0</v>
      </c>
      <c r="V357" t="b">
        <f>IF(data!AG357=1,1,IF(data!AG357=2,2,IF(data!AG357=3,3,IF(data!AG357=4,FALSE))))</f>
        <v>0</v>
      </c>
      <c r="W357" t="b">
        <f>IF(data!AH357=1,4,IF(data!AH357=2,5,IF(data!AH357=3,6,IF(data!AH357=4,7,FALSE))))</f>
        <v>0</v>
      </c>
      <c r="X357" t="b">
        <f>IF(data!AI357=1,4,IF(data!AI357=2,3,IF(data!AI357=3,2,IF(data!AI357=4,1,FALSE))))</f>
        <v>0</v>
      </c>
      <c r="Y357" t="b">
        <f>IF(data!AJ357=1,6,IF(data!AJ357=2,5,IF(data!AJ357=3,4,IF(data!AJ357=4,1,FALSE))))</f>
        <v>0</v>
      </c>
      <c r="Z357" t="b">
        <f>IF(data!AK357=1,4,IF(data!AK357=2,3,IF(data!AK357=3,2,IF(data!AK357=4,1,IF(data!AK357=5,2,FALSE)))))</f>
        <v>0</v>
      </c>
      <c r="AA357" t="b">
        <f>IF(data!AL357=1,6,IF(data!AL357=2,5,IF(data!AL357=3,4,IF(data!AL357=5,2,(IF(data!AL357=4,1,FALSE))))))</f>
        <v>0</v>
      </c>
    </row>
    <row r="358" spans="1:27" x14ac:dyDescent="0.15">
      <c r="A358" s="9" t="str">
        <f t="shared" si="55"/>
        <v>FALSE</v>
      </c>
      <c r="B358" s="9">
        <f t="shared" si="56"/>
        <v>7</v>
      </c>
      <c r="C358" s="11">
        <f t="shared" si="57"/>
        <v>0</v>
      </c>
      <c r="D358" s="11">
        <f t="shared" si="58"/>
        <v>0</v>
      </c>
      <c r="E358" s="9">
        <f t="shared" si="59"/>
        <v>7</v>
      </c>
      <c r="F358" s="11">
        <f t="shared" si="60"/>
        <v>0</v>
      </c>
      <c r="G358" s="13">
        <f t="shared" si="61"/>
        <v>0</v>
      </c>
      <c r="H358" s="19" t="str">
        <f t="shared" si="62"/>
        <v>GNDND</v>
      </c>
      <c r="I358" s="15" t="e">
        <f>VLOOKUP(H358,score!$A$1:$B$343,2,FALSE)</f>
        <v>#N/A</v>
      </c>
      <c r="J358" s="2" t="str">
        <f>IF(ISERROR(data!K358/(data!J358*4)),"",data!K358/(data!J358*4))</f>
        <v/>
      </c>
      <c r="K358" s="3">
        <f>IF(data!I358=3,8,0)</f>
        <v>0</v>
      </c>
      <c r="L358" s="7">
        <f t="shared" si="63"/>
        <v>0</v>
      </c>
      <c r="M358">
        <f>(data!M358+(data!N358/60))*data!L358</f>
        <v>0</v>
      </c>
      <c r="N358" t="b">
        <f>IF(data!O358=1,1,IF(data!O358=2,0.7,IF(data!O358=3,0.7,IF(data!O358=4,0.3,IF(data!O358=5,0,FALSE)))))</f>
        <v>0</v>
      </c>
      <c r="O358">
        <f t="shared" si="64"/>
        <v>0</v>
      </c>
      <c r="P358" s="5">
        <f>(data!P358+(data!Q358/60))*data!L358+(data!R358+(data!S358/60))*(7-data!L358)</f>
        <v>0</v>
      </c>
      <c r="Q358">
        <f>data!T358+data!U358/60*7</f>
        <v>0</v>
      </c>
      <c r="R358">
        <f>data!V358+data!W358/60*7</f>
        <v>0</v>
      </c>
      <c r="S358" s="5">
        <f>(data!Y358+data!Z358/60)*data!X358</f>
        <v>0</v>
      </c>
      <c r="T358">
        <f>data!AA358+data!AB358</f>
        <v>0</v>
      </c>
      <c r="U358">
        <f>data!AC358*IF(data!AD358=1,1,0)+data!AE358*IF(data!AF358=1,1,0)</f>
        <v>0</v>
      </c>
      <c r="V358" t="b">
        <f>IF(data!AG358=1,1,IF(data!AG358=2,2,IF(data!AG358=3,3,IF(data!AG358=4,FALSE))))</f>
        <v>0</v>
      </c>
      <c r="W358" t="b">
        <f>IF(data!AH358=1,4,IF(data!AH358=2,5,IF(data!AH358=3,6,IF(data!AH358=4,7,FALSE))))</f>
        <v>0</v>
      </c>
      <c r="X358" t="b">
        <f>IF(data!AI358=1,4,IF(data!AI358=2,3,IF(data!AI358=3,2,IF(data!AI358=4,1,FALSE))))</f>
        <v>0</v>
      </c>
      <c r="Y358" t="b">
        <f>IF(data!AJ358=1,6,IF(data!AJ358=2,5,IF(data!AJ358=3,4,IF(data!AJ358=4,1,FALSE))))</f>
        <v>0</v>
      </c>
      <c r="Z358" t="b">
        <f>IF(data!AK358=1,4,IF(data!AK358=2,3,IF(data!AK358=3,2,IF(data!AK358=4,1,IF(data!AK358=5,2,FALSE)))))</f>
        <v>0</v>
      </c>
      <c r="AA358" t="b">
        <f>IF(data!AL358=1,6,IF(data!AL358=2,5,IF(data!AL358=3,4,IF(data!AL358=5,2,(IF(data!AL358=4,1,FALSE))))))</f>
        <v>0</v>
      </c>
    </row>
    <row r="359" spans="1:27" x14ac:dyDescent="0.15">
      <c r="A359" s="9" t="str">
        <f t="shared" si="55"/>
        <v>FALSE</v>
      </c>
      <c r="B359" s="9">
        <f t="shared" si="56"/>
        <v>7</v>
      </c>
      <c r="C359" s="11">
        <f t="shared" si="57"/>
        <v>0</v>
      </c>
      <c r="D359" s="11">
        <f t="shared" si="58"/>
        <v>0</v>
      </c>
      <c r="E359" s="9">
        <f t="shared" si="59"/>
        <v>7</v>
      </c>
      <c r="F359" s="11">
        <f t="shared" si="60"/>
        <v>0</v>
      </c>
      <c r="G359" s="13">
        <f t="shared" si="61"/>
        <v>0</v>
      </c>
      <c r="H359" s="19" t="str">
        <f t="shared" si="62"/>
        <v>GNDND</v>
      </c>
      <c r="I359" s="15" t="e">
        <f>VLOOKUP(H359,score!$A$1:$B$343,2,FALSE)</f>
        <v>#N/A</v>
      </c>
      <c r="J359" s="2" t="str">
        <f>IF(ISERROR(data!K359/(data!J359*4)),"",data!K359/(data!J359*4))</f>
        <v/>
      </c>
      <c r="K359" s="3">
        <f>IF(data!I359=3,8,0)</f>
        <v>0</v>
      </c>
      <c r="L359" s="7">
        <f t="shared" si="63"/>
        <v>0</v>
      </c>
      <c r="M359">
        <f>(data!M359+(data!N359/60))*data!L359</f>
        <v>0</v>
      </c>
      <c r="N359" t="b">
        <f>IF(data!O359=1,1,IF(data!O359=2,0.7,IF(data!O359=3,0.7,IF(data!O359=4,0.3,IF(data!O359=5,0,FALSE)))))</f>
        <v>0</v>
      </c>
      <c r="O359">
        <f t="shared" si="64"/>
        <v>0</v>
      </c>
      <c r="P359" s="5">
        <f>(data!P359+(data!Q359/60))*data!L359+(data!R359+(data!S359/60))*(7-data!L359)</f>
        <v>0</v>
      </c>
      <c r="Q359">
        <f>data!T359+data!U359/60*7</f>
        <v>0</v>
      </c>
      <c r="R359">
        <f>data!V359+data!W359/60*7</f>
        <v>0</v>
      </c>
      <c r="S359" s="5">
        <f>(data!Y359+data!Z359/60)*data!X359</f>
        <v>0</v>
      </c>
      <c r="T359">
        <f>data!AA359+data!AB359</f>
        <v>0</v>
      </c>
      <c r="U359">
        <f>data!AC359*IF(data!AD359=1,1,0)+data!AE359*IF(data!AF359=1,1,0)</f>
        <v>0</v>
      </c>
      <c r="V359" t="b">
        <f>IF(data!AG359=1,1,IF(data!AG359=2,2,IF(data!AG359=3,3,IF(data!AG359=4,FALSE))))</f>
        <v>0</v>
      </c>
      <c r="W359" t="b">
        <f>IF(data!AH359=1,4,IF(data!AH359=2,5,IF(data!AH359=3,6,IF(data!AH359=4,7,FALSE))))</f>
        <v>0</v>
      </c>
      <c r="X359" t="b">
        <f>IF(data!AI359=1,4,IF(data!AI359=2,3,IF(data!AI359=3,2,IF(data!AI359=4,1,FALSE))))</f>
        <v>0</v>
      </c>
      <c r="Y359" t="b">
        <f>IF(data!AJ359=1,6,IF(data!AJ359=2,5,IF(data!AJ359=3,4,IF(data!AJ359=4,1,FALSE))))</f>
        <v>0</v>
      </c>
      <c r="Z359" t="b">
        <f>IF(data!AK359=1,4,IF(data!AK359=2,3,IF(data!AK359=3,2,IF(data!AK359=4,1,IF(data!AK359=5,2,FALSE)))))</f>
        <v>0</v>
      </c>
      <c r="AA359" t="b">
        <f>IF(data!AL359=1,6,IF(data!AL359=2,5,IF(data!AL359=3,4,IF(data!AL359=5,2,(IF(data!AL359=4,1,FALSE))))))</f>
        <v>0</v>
      </c>
    </row>
    <row r="360" spans="1:27" x14ac:dyDescent="0.15">
      <c r="A360" s="9" t="str">
        <f t="shared" si="55"/>
        <v>FALSE</v>
      </c>
      <c r="B360" s="9">
        <f t="shared" si="56"/>
        <v>7</v>
      </c>
      <c r="C360" s="11">
        <f t="shared" si="57"/>
        <v>0</v>
      </c>
      <c r="D360" s="11">
        <f t="shared" si="58"/>
        <v>0</v>
      </c>
      <c r="E360" s="9">
        <f t="shared" si="59"/>
        <v>7</v>
      </c>
      <c r="F360" s="11">
        <f t="shared" si="60"/>
        <v>0</v>
      </c>
      <c r="G360" s="13">
        <f t="shared" si="61"/>
        <v>0</v>
      </c>
      <c r="H360" s="19" t="str">
        <f t="shared" si="62"/>
        <v>GNDND</v>
      </c>
      <c r="I360" s="15" t="e">
        <f>VLOOKUP(H360,score!$A$1:$B$343,2,FALSE)</f>
        <v>#N/A</v>
      </c>
      <c r="J360" s="2" t="str">
        <f>IF(ISERROR(data!K360/(data!J360*4)),"",data!K360/(data!J360*4))</f>
        <v/>
      </c>
      <c r="K360" s="3">
        <f>IF(data!I360=3,8,0)</f>
        <v>0</v>
      </c>
      <c r="L360" s="7">
        <f t="shared" si="63"/>
        <v>0</v>
      </c>
      <c r="M360">
        <f>(data!M360+(data!N360/60))*data!L360</f>
        <v>0</v>
      </c>
      <c r="N360" t="b">
        <f>IF(data!O360=1,1,IF(data!O360=2,0.7,IF(data!O360=3,0.7,IF(data!O360=4,0.3,IF(data!O360=5,0,FALSE)))))</f>
        <v>0</v>
      </c>
      <c r="O360">
        <f t="shared" si="64"/>
        <v>0</v>
      </c>
      <c r="P360" s="5">
        <f>(data!P360+(data!Q360/60))*data!L360+(data!R360+(data!S360/60))*(7-data!L360)</f>
        <v>0</v>
      </c>
      <c r="Q360">
        <f>data!T360+data!U360/60*7</f>
        <v>0</v>
      </c>
      <c r="R360">
        <f>data!V360+data!W360/60*7</f>
        <v>0</v>
      </c>
      <c r="S360" s="5">
        <f>(data!Y360+data!Z360/60)*data!X360</f>
        <v>0</v>
      </c>
      <c r="T360">
        <f>data!AA360+data!AB360</f>
        <v>0</v>
      </c>
      <c r="U360">
        <f>data!AC360*IF(data!AD360=1,1,0)+data!AE360*IF(data!AF360=1,1,0)</f>
        <v>0</v>
      </c>
      <c r="V360" t="b">
        <f>IF(data!AG360=1,1,IF(data!AG360=2,2,IF(data!AG360=3,3,IF(data!AG360=4,FALSE))))</f>
        <v>0</v>
      </c>
      <c r="W360" t="b">
        <f>IF(data!AH360=1,4,IF(data!AH360=2,5,IF(data!AH360=3,6,IF(data!AH360=4,7,FALSE))))</f>
        <v>0</v>
      </c>
      <c r="X360" t="b">
        <f>IF(data!AI360=1,4,IF(data!AI360=2,3,IF(data!AI360=3,2,IF(data!AI360=4,1,FALSE))))</f>
        <v>0</v>
      </c>
      <c r="Y360" t="b">
        <f>IF(data!AJ360=1,6,IF(data!AJ360=2,5,IF(data!AJ360=3,4,IF(data!AJ360=4,1,FALSE))))</f>
        <v>0</v>
      </c>
      <c r="Z360" t="b">
        <f>IF(data!AK360=1,4,IF(data!AK360=2,3,IF(data!AK360=3,2,IF(data!AK360=4,1,IF(data!AK360=5,2,FALSE)))))</f>
        <v>0</v>
      </c>
      <c r="AA360" t="b">
        <f>IF(data!AL360=1,6,IF(data!AL360=2,5,IF(data!AL360=3,4,IF(data!AL360=5,2,(IF(data!AL360=4,1,FALSE))))))</f>
        <v>0</v>
      </c>
    </row>
    <row r="361" spans="1:27" x14ac:dyDescent="0.15">
      <c r="A361" s="9" t="str">
        <f t="shared" si="55"/>
        <v>FALSE</v>
      </c>
      <c r="B361" s="9">
        <f t="shared" si="56"/>
        <v>7</v>
      </c>
      <c r="C361" s="11">
        <f t="shared" si="57"/>
        <v>0</v>
      </c>
      <c r="D361" s="11">
        <f t="shared" si="58"/>
        <v>0</v>
      </c>
      <c r="E361" s="9">
        <f t="shared" si="59"/>
        <v>7</v>
      </c>
      <c r="F361" s="11">
        <f t="shared" si="60"/>
        <v>0</v>
      </c>
      <c r="G361" s="13">
        <f t="shared" si="61"/>
        <v>0</v>
      </c>
      <c r="H361" s="19" t="str">
        <f t="shared" si="62"/>
        <v>GNDND</v>
      </c>
      <c r="I361" s="15" t="e">
        <f>VLOOKUP(H361,score!$A$1:$B$343,2,FALSE)</f>
        <v>#N/A</v>
      </c>
      <c r="J361" s="2" t="str">
        <f>IF(ISERROR(data!K361/(data!J361*4)),"",data!K361/(data!J361*4))</f>
        <v/>
      </c>
      <c r="K361" s="3">
        <f>IF(data!I361=3,8,0)</f>
        <v>0</v>
      </c>
      <c r="L361" s="7">
        <f t="shared" si="63"/>
        <v>0</v>
      </c>
      <c r="M361">
        <f>(data!M361+(data!N361/60))*data!L361</f>
        <v>0</v>
      </c>
      <c r="N361" t="b">
        <f>IF(data!O361=1,1,IF(data!O361=2,0.7,IF(data!O361=3,0.7,IF(data!O361=4,0.3,IF(data!O361=5,0,FALSE)))))</f>
        <v>0</v>
      </c>
      <c r="O361">
        <f t="shared" si="64"/>
        <v>0</v>
      </c>
      <c r="P361" s="5">
        <f>(data!P361+(data!Q361/60))*data!L361+(data!R361+(data!S361/60))*(7-data!L361)</f>
        <v>0</v>
      </c>
      <c r="Q361">
        <f>data!T361+data!U361/60*7</f>
        <v>0</v>
      </c>
      <c r="R361">
        <f>data!V361+data!W361/60*7</f>
        <v>0</v>
      </c>
      <c r="S361" s="5">
        <f>(data!Y361+data!Z361/60)*data!X361</f>
        <v>0</v>
      </c>
      <c r="T361">
        <f>data!AA361+data!AB361</f>
        <v>0</v>
      </c>
      <c r="U361">
        <f>data!AC361*IF(data!AD361=1,1,0)+data!AE361*IF(data!AF361=1,1,0)</f>
        <v>0</v>
      </c>
      <c r="V361" t="b">
        <f>IF(data!AG361=1,1,IF(data!AG361=2,2,IF(data!AG361=3,3,IF(data!AG361=4,FALSE))))</f>
        <v>0</v>
      </c>
      <c r="W361" t="b">
        <f>IF(data!AH361=1,4,IF(data!AH361=2,5,IF(data!AH361=3,6,IF(data!AH361=4,7,FALSE))))</f>
        <v>0</v>
      </c>
      <c r="X361" t="b">
        <f>IF(data!AI361=1,4,IF(data!AI361=2,3,IF(data!AI361=3,2,IF(data!AI361=4,1,FALSE))))</f>
        <v>0</v>
      </c>
      <c r="Y361" t="b">
        <f>IF(data!AJ361=1,6,IF(data!AJ361=2,5,IF(data!AJ361=3,4,IF(data!AJ361=4,1,FALSE))))</f>
        <v>0</v>
      </c>
      <c r="Z361" t="b">
        <f>IF(data!AK361=1,4,IF(data!AK361=2,3,IF(data!AK361=3,2,IF(data!AK361=4,1,IF(data!AK361=5,2,FALSE)))))</f>
        <v>0</v>
      </c>
      <c r="AA361" t="b">
        <f>IF(data!AL361=1,6,IF(data!AL361=2,5,IF(data!AL361=3,4,IF(data!AL361=5,2,(IF(data!AL361=4,1,FALSE))))))</f>
        <v>0</v>
      </c>
    </row>
    <row r="362" spans="1:27" x14ac:dyDescent="0.15">
      <c r="A362" s="9" t="str">
        <f t="shared" si="55"/>
        <v>FALSE</v>
      </c>
      <c r="B362" s="9">
        <f t="shared" si="56"/>
        <v>7</v>
      </c>
      <c r="C362" s="11">
        <f t="shared" si="57"/>
        <v>0</v>
      </c>
      <c r="D362" s="11">
        <f t="shared" si="58"/>
        <v>0</v>
      </c>
      <c r="E362" s="9">
        <f t="shared" si="59"/>
        <v>7</v>
      </c>
      <c r="F362" s="11">
        <f t="shared" si="60"/>
        <v>0</v>
      </c>
      <c r="G362" s="13">
        <f t="shared" si="61"/>
        <v>0</v>
      </c>
      <c r="H362" s="19" t="str">
        <f t="shared" si="62"/>
        <v>GNDND</v>
      </c>
      <c r="I362" s="15" t="e">
        <f>VLOOKUP(H362,score!$A$1:$B$343,2,FALSE)</f>
        <v>#N/A</v>
      </c>
      <c r="J362" s="2" t="str">
        <f>IF(ISERROR(data!K362/(data!J362*4)),"",data!K362/(data!J362*4))</f>
        <v/>
      </c>
      <c r="K362" s="3">
        <f>IF(data!I362=3,8,0)</f>
        <v>0</v>
      </c>
      <c r="L362" s="7">
        <f t="shared" si="63"/>
        <v>0</v>
      </c>
      <c r="M362">
        <f>(data!M362+(data!N362/60))*data!L362</f>
        <v>0</v>
      </c>
      <c r="N362" t="b">
        <f>IF(data!O362=1,1,IF(data!O362=2,0.7,IF(data!O362=3,0.7,IF(data!O362=4,0.3,IF(data!O362=5,0,FALSE)))))</f>
        <v>0</v>
      </c>
      <c r="O362">
        <f t="shared" si="64"/>
        <v>0</v>
      </c>
      <c r="P362" s="5">
        <f>(data!P362+(data!Q362/60))*data!L362+(data!R362+(data!S362/60))*(7-data!L362)</f>
        <v>0</v>
      </c>
      <c r="Q362">
        <f>data!T362+data!U362/60*7</f>
        <v>0</v>
      </c>
      <c r="R362">
        <f>data!V362+data!W362/60*7</f>
        <v>0</v>
      </c>
      <c r="S362" s="5">
        <f>(data!Y362+data!Z362/60)*data!X362</f>
        <v>0</v>
      </c>
      <c r="T362">
        <f>data!AA362+data!AB362</f>
        <v>0</v>
      </c>
      <c r="U362">
        <f>data!AC362*IF(data!AD362=1,1,0)+data!AE362*IF(data!AF362=1,1,0)</f>
        <v>0</v>
      </c>
      <c r="V362" t="b">
        <f>IF(data!AG362=1,1,IF(data!AG362=2,2,IF(data!AG362=3,3,IF(data!AG362=4,FALSE))))</f>
        <v>0</v>
      </c>
      <c r="W362" t="b">
        <f>IF(data!AH362=1,4,IF(data!AH362=2,5,IF(data!AH362=3,6,IF(data!AH362=4,7,FALSE))))</f>
        <v>0</v>
      </c>
      <c r="X362" t="b">
        <f>IF(data!AI362=1,4,IF(data!AI362=2,3,IF(data!AI362=3,2,IF(data!AI362=4,1,FALSE))))</f>
        <v>0</v>
      </c>
      <c r="Y362" t="b">
        <f>IF(data!AJ362=1,6,IF(data!AJ362=2,5,IF(data!AJ362=3,4,IF(data!AJ362=4,1,FALSE))))</f>
        <v>0</v>
      </c>
      <c r="Z362" t="b">
        <f>IF(data!AK362=1,4,IF(data!AK362=2,3,IF(data!AK362=3,2,IF(data!AK362=4,1,IF(data!AK362=5,2,FALSE)))))</f>
        <v>0</v>
      </c>
      <c r="AA362" t="b">
        <f>IF(data!AL362=1,6,IF(data!AL362=2,5,IF(data!AL362=3,4,IF(data!AL362=5,2,(IF(data!AL362=4,1,FALSE))))))</f>
        <v>0</v>
      </c>
    </row>
    <row r="363" spans="1:27" x14ac:dyDescent="0.15">
      <c r="A363" s="9" t="str">
        <f t="shared" si="55"/>
        <v>FALSE</v>
      </c>
      <c r="B363" s="9">
        <f t="shared" si="56"/>
        <v>7</v>
      </c>
      <c r="C363" s="11">
        <f t="shared" si="57"/>
        <v>0</v>
      </c>
      <c r="D363" s="11">
        <f t="shared" si="58"/>
        <v>0</v>
      </c>
      <c r="E363" s="9">
        <f t="shared" si="59"/>
        <v>7</v>
      </c>
      <c r="F363" s="11">
        <f t="shared" si="60"/>
        <v>0</v>
      </c>
      <c r="G363" s="13">
        <f t="shared" si="61"/>
        <v>0</v>
      </c>
      <c r="H363" s="19" t="str">
        <f t="shared" si="62"/>
        <v>GNDND</v>
      </c>
      <c r="I363" s="15" t="e">
        <f>VLOOKUP(H363,score!$A$1:$B$343,2,FALSE)</f>
        <v>#N/A</v>
      </c>
      <c r="J363" s="2" t="str">
        <f>IF(ISERROR(data!K363/(data!J363*4)),"",data!K363/(data!J363*4))</f>
        <v/>
      </c>
      <c r="K363" s="3">
        <f>IF(data!I363=3,8,0)</f>
        <v>0</v>
      </c>
      <c r="L363" s="7">
        <f t="shared" si="63"/>
        <v>0</v>
      </c>
      <c r="M363">
        <f>(data!M363+(data!N363/60))*data!L363</f>
        <v>0</v>
      </c>
      <c r="N363" t="b">
        <f>IF(data!O363=1,1,IF(data!O363=2,0.7,IF(data!O363=3,0.7,IF(data!O363=4,0.3,IF(data!O363=5,0,FALSE)))))</f>
        <v>0</v>
      </c>
      <c r="O363">
        <f t="shared" si="64"/>
        <v>0</v>
      </c>
      <c r="P363" s="5">
        <f>(data!P363+(data!Q363/60))*data!L363+(data!R363+(data!S363/60))*(7-data!L363)</f>
        <v>0</v>
      </c>
      <c r="Q363">
        <f>data!T363+data!U363/60*7</f>
        <v>0</v>
      </c>
      <c r="R363">
        <f>data!V363+data!W363/60*7</f>
        <v>0</v>
      </c>
      <c r="S363" s="5">
        <f>(data!Y363+data!Z363/60)*data!X363</f>
        <v>0</v>
      </c>
      <c r="T363">
        <f>data!AA363+data!AB363</f>
        <v>0</v>
      </c>
      <c r="U363">
        <f>data!AC363*IF(data!AD363=1,1,0)+data!AE363*IF(data!AF363=1,1,0)</f>
        <v>0</v>
      </c>
      <c r="V363" t="b">
        <f>IF(data!AG363=1,1,IF(data!AG363=2,2,IF(data!AG363=3,3,IF(data!AG363=4,FALSE))))</f>
        <v>0</v>
      </c>
      <c r="W363" t="b">
        <f>IF(data!AH363=1,4,IF(data!AH363=2,5,IF(data!AH363=3,6,IF(data!AH363=4,7,FALSE))))</f>
        <v>0</v>
      </c>
      <c r="X363" t="b">
        <f>IF(data!AI363=1,4,IF(data!AI363=2,3,IF(data!AI363=3,2,IF(data!AI363=4,1,FALSE))))</f>
        <v>0</v>
      </c>
      <c r="Y363" t="b">
        <f>IF(data!AJ363=1,6,IF(data!AJ363=2,5,IF(data!AJ363=3,4,IF(data!AJ363=4,1,FALSE))))</f>
        <v>0</v>
      </c>
      <c r="Z363" t="b">
        <f>IF(data!AK363=1,4,IF(data!AK363=2,3,IF(data!AK363=3,2,IF(data!AK363=4,1,IF(data!AK363=5,2,FALSE)))))</f>
        <v>0</v>
      </c>
      <c r="AA363" t="b">
        <f>IF(data!AL363=1,6,IF(data!AL363=2,5,IF(data!AL363=3,4,IF(data!AL363=5,2,(IF(data!AL363=4,1,FALSE))))))</f>
        <v>0</v>
      </c>
    </row>
    <row r="364" spans="1:27" x14ac:dyDescent="0.15">
      <c r="A364" s="9" t="str">
        <f t="shared" si="55"/>
        <v>FALSE</v>
      </c>
      <c r="B364" s="9">
        <f t="shared" si="56"/>
        <v>7</v>
      </c>
      <c r="C364" s="11">
        <f t="shared" si="57"/>
        <v>0</v>
      </c>
      <c r="D364" s="11">
        <f t="shared" si="58"/>
        <v>0</v>
      </c>
      <c r="E364" s="9">
        <f t="shared" si="59"/>
        <v>7</v>
      </c>
      <c r="F364" s="11">
        <f t="shared" si="60"/>
        <v>0</v>
      </c>
      <c r="G364" s="13">
        <f t="shared" si="61"/>
        <v>0</v>
      </c>
      <c r="H364" s="19" t="str">
        <f t="shared" si="62"/>
        <v>GNDND</v>
      </c>
      <c r="I364" s="15" t="e">
        <f>VLOOKUP(H364,score!$A$1:$B$343,2,FALSE)</f>
        <v>#N/A</v>
      </c>
      <c r="J364" s="2" t="str">
        <f>IF(ISERROR(data!K364/(data!J364*4)),"",data!K364/(data!J364*4))</f>
        <v/>
      </c>
      <c r="K364" s="3">
        <f>IF(data!I364=3,8,0)</f>
        <v>0</v>
      </c>
      <c r="L364" s="7">
        <f t="shared" si="63"/>
        <v>0</v>
      </c>
      <c r="M364">
        <f>(data!M364+(data!N364/60))*data!L364</f>
        <v>0</v>
      </c>
      <c r="N364" t="b">
        <f>IF(data!O364=1,1,IF(data!O364=2,0.7,IF(data!O364=3,0.7,IF(data!O364=4,0.3,IF(data!O364=5,0,FALSE)))))</f>
        <v>0</v>
      </c>
      <c r="O364">
        <f t="shared" si="64"/>
        <v>0</v>
      </c>
      <c r="P364" s="5">
        <f>(data!P364+(data!Q364/60))*data!L364+(data!R364+(data!S364/60))*(7-data!L364)</f>
        <v>0</v>
      </c>
      <c r="Q364">
        <f>data!T364+data!U364/60*7</f>
        <v>0</v>
      </c>
      <c r="R364">
        <f>data!V364+data!W364/60*7</f>
        <v>0</v>
      </c>
      <c r="S364" s="5">
        <f>(data!Y364+data!Z364/60)*data!X364</f>
        <v>0</v>
      </c>
      <c r="T364">
        <f>data!AA364+data!AB364</f>
        <v>0</v>
      </c>
      <c r="U364">
        <f>data!AC364*IF(data!AD364=1,1,0)+data!AE364*IF(data!AF364=1,1,0)</f>
        <v>0</v>
      </c>
      <c r="V364" t="b">
        <f>IF(data!AG364=1,1,IF(data!AG364=2,2,IF(data!AG364=3,3,IF(data!AG364=4,FALSE))))</f>
        <v>0</v>
      </c>
      <c r="W364" t="b">
        <f>IF(data!AH364=1,4,IF(data!AH364=2,5,IF(data!AH364=3,6,IF(data!AH364=4,7,FALSE))))</f>
        <v>0</v>
      </c>
      <c r="X364" t="b">
        <f>IF(data!AI364=1,4,IF(data!AI364=2,3,IF(data!AI364=3,2,IF(data!AI364=4,1,FALSE))))</f>
        <v>0</v>
      </c>
      <c r="Y364" t="b">
        <f>IF(data!AJ364=1,6,IF(data!AJ364=2,5,IF(data!AJ364=3,4,IF(data!AJ364=4,1,FALSE))))</f>
        <v>0</v>
      </c>
      <c r="Z364" t="b">
        <f>IF(data!AK364=1,4,IF(data!AK364=2,3,IF(data!AK364=3,2,IF(data!AK364=4,1,IF(data!AK364=5,2,FALSE)))))</f>
        <v>0</v>
      </c>
      <c r="AA364" t="b">
        <f>IF(data!AL364=1,6,IF(data!AL364=2,5,IF(data!AL364=3,4,IF(data!AL364=5,2,(IF(data!AL364=4,1,FALSE))))))</f>
        <v>0</v>
      </c>
    </row>
    <row r="365" spans="1:27" x14ac:dyDescent="0.15">
      <c r="A365" s="9" t="str">
        <f t="shared" si="55"/>
        <v>FALSE</v>
      </c>
      <c r="B365" s="9">
        <f t="shared" si="56"/>
        <v>7</v>
      </c>
      <c r="C365" s="11">
        <f t="shared" si="57"/>
        <v>0</v>
      </c>
      <c r="D365" s="11">
        <f t="shared" si="58"/>
        <v>0</v>
      </c>
      <c r="E365" s="9">
        <f t="shared" si="59"/>
        <v>7</v>
      </c>
      <c r="F365" s="11">
        <f t="shared" si="60"/>
        <v>0</v>
      </c>
      <c r="G365" s="13">
        <f t="shared" si="61"/>
        <v>0</v>
      </c>
      <c r="H365" s="19" t="str">
        <f t="shared" si="62"/>
        <v>GNDND</v>
      </c>
      <c r="I365" s="15" t="e">
        <f>VLOOKUP(H365,score!$A$1:$B$343,2,FALSE)</f>
        <v>#N/A</v>
      </c>
      <c r="J365" s="2" t="str">
        <f>IF(ISERROR(data!K365/(data!J365*4)),"",data!K365/(data!J365*4))</f>
        <v/>
      </c>
      <c r="K365" s="3">
        <f>IF(data!I365=3,8,0)</f>
        <v>0</v>
      </c>
      <c r="L365" s="7">
        <f t="shared" si="63"/>
        <v>0</v>
      </c>
      <c r="M365">
        <f>(data!M365+(data!N365/60))*data!L365</f>
        <v>0</v>
      </c>
      <c r="N365" t="b">
        <f>IF(data!O365=1,1,IF(data!O365=2,0.7,IF(data!O365=3,0.7,IF(data!O365=4,0.3,IF(data!O365=5,0,FALSE)))))</f>
        <v>0</v>
      </c>
      <c r="O365">
        <f t="shared" si="64"/>
        <v>0</v>
      </c>
      <c r="P365" s="5">
        <f>(data!P365+(data!Q365/60))*data!L365+(data!R365+(data!S365/60))*(7-data!L365)</f>
        <v>0</v>
      </c>
      <c r="Q365">
        <f>data!T365+data!U365/60*7</f>
        <v>0</v>
      </c>
      <c r="R365">
        <f>data!V365+data!W365/60*7</f>
        <v>0</v>
      </c>
      <c r="S365" s="5">
        <f>(data!Y365+data!Z365/60)*data!X365</f>
        <v>0</v>
      </c>
      <c r="T365">
        <f>data!AA365+data!AB365</f>
        <v>0</v>
      </c>
      <c r="U365">
        <f>data!AC365*IF(data!AD365=1,1,0)+data!AE365*IF(data!AF365=1,1,0)</f>
        <v>0</v>
      </c>
      <c r="V365" t="b">
        <f>IF(data!AG365=1,1,IF(data!AG365=2,2,IF(data!AG365=3,3,IF(data!AG365=4,FALSE))))</f>
        <v>0</v>
      </c>
      <c r="W365" t="b">
        <f>IF(data!AH365=1,4,IF(data!AH365=2,5,IF(data!AH365=3,6,IF(data!AH365=4,7,FALSE))))</f>
        <v>0</v>
      </c>
      <c r="X365" t="b">
        <f>IF(data!AI365=1,4,IF(data!AI365=2,3,IF(data!AI365=3,2,IF(data!AI365=4,1,FALSE))))</f>
        <v>0</v>
      </c>
      <c r="Y365" t="b">
        <f>IF(data!AJ365=1,6,IF(data!AJ365=2,5,IF(data!AJ365=3,4,IF(data!AJ365=4,1,FALSE))))</f>
        <v>0</v>
      </c>
      <c r="Z365" t="b">
        <f>IF(data!AK365=1,4,IF(data!AK365=2,3,IF(data!AK365=3,2,IF(data!AK365=4,1,IF(data!AK365=5,2,FALSE)))))</f>
        <v>0</v>
      </c>
      <c r="AA365" t="b">
        <f>IF(data!AL365=1,6,IF(data!AL365=2,5,IF(data!AL365=3,4,IF(data!AL365=5,2,(IF(data!AL365=4,1,FALSE))))))</f>
        <v>0</v>
      </c>
    </row>
    <row r="366" spans="1:27" x14ac:dyDescent="0.15">
      <c r="A366" s="9" t="str">
        <f t="shared" si="55"/>
        <v>FALSE</v>
      </c>
      <c r="B366" s="9">
        <f t="shared" si="56"/>
        <v>7</v>
      </c>
      <c r="C366" s="11">
        <f t="shared" si="57"/>
        <v>0</v>
      </c>
      <c r="D366" s="11">
        <f t="shared" si="58"/>
        <v>0</v>
      </c>
      <c r="E366" s="9">
        <f t="shared" si="59"/>
        <v>7</v>
      </c>
      <c r="F366" s="11">
        <f t="shared" si="60"/>
        <v>0</v>
      </c>
      <c r="G366" s="13">
        <f t="shared" si="61"/>
        <v>0</v>
      </c>
      <c r="H366" s="19" t="str">
        <f t="shared" si="62"/>
        <v>GNDND</v>
      </c>
      <c r="I366" s="15" t="e">
        <f>VLOOKUP(H366,score!$A$1:$B$343,2,FALSE)</f>
        <v>#N/A</v>
      </c>
      <c r="J366" s="2" t="str">
        <f>IF(ISERROR(data!K366/(data!J366*4)),"",data!K366/(data!J366*4))</f>
        <v/>
      </c>
      <c r="K366" s="3">
        <f>IF(data!I366=3,8,0)</f>
        <v>0</v>
      </c>
      <c r="L366" s="7">
        <f t="shared" si="63"/>
        <v>0</v>
      </c>
      <c r="M366">
        <f>(data!M366+(data!N366/60))*data!L366</f>
        <v>0</v>
      </c>
      <c r="N366" t="b">
        <f>IF(data!O366=1,1,IF(data!O366=2,0.7,IF(data!O366=3,0.7,IF(data!O366=4,0.3,IF(data!O366=5,0,FALSE)))))</f>
        <v>0</v>
      </c>
      <c r="O366">
        <f t="shared" si="64"/>
        <v>0</v>
      </c>
      <c r="P366" s="5">
        <f>(data!P366+(data!Q366/60))*data!L366+(data!R366+(data!S366/60))*(7-data!L366)</f>
        <v>0</v>
      </c>
      <c r="Q366">
        <f>data!T366+data!U366/60*7</f>
        <v>0</v>
      </c>
      <c r="R366">
        <f>data!V366+data!W366/60*7</f>
        <v>0</v>
      </c>
      <c r="S366" s="5">
        <f>(data!Y366+data!Z366/60)*data!X366</f>
        <v>0</v>
      </c>
      <c r="T366">
        <f>data!AA366+data!AB366</f>
        <v>0</v>
      </c>
      <c r="U366">
        <f>data!AC366*IF(data!AD366=1,1,0)+data!AE366*IF(data!AF366=1,1,0)</f>
        <v>0</v>
      </c>
      <c r="V366" t="b">
        <f>IF(data!AG366=1,1,IF(data!AG366=2,2,IF(data!AG366=3,3,IF(data!AG366=4,FALSE))))</f>
        <v>0</v>
      </c>
      <c r="W366" t="b">
        <f>IF(data!AH366=1,4,IF(data!AH366=2,5,IF(data!AH366=3,6,IF(data!AH366=4,7,FALSE))))</f>
        <v>0</v>
      </c>
      <c r="X366" t="b">
        <f>IF(data!AI366=1,4,IF(data!AI366=2,3,IF(data!AI366=3,2,IF(data!AI366=4,1,FALSE))))</f>
        <v>0</v>
      </c>
      <c r="Y366" t="b">
        <f>IF(data!AJ366=1,6,IF(data!AJ366=2,5,IF(data!AJ366=3,4,IF(data!AJ366=4,1,FALSE))))</f>
        <v>0</v>
      </c>
      <c r="Z366" t="b">
        <f>IF(data!AK366=1,4,IF(data!AK366=2,3,IF(data!AK366=3,2,IF(data!AK366=4,1,IF(data!AK366=5,2,FALSE)))))</f>
        <v>0</v>
      </c>
      <c r="AA366" t="b">
        <f>IF(data!AL366=1,6,IF(data!AL366=2,5,IF(data!AL366=3,4,IF(data!AL366=5,2,(IF(data!AL366=4,1,FALSE))))))</f>
        <v>0</v>
      </c>
    </row>
    <row r="367" spans="1:27" x14ac:dyDescent="0.15">
      <c r="A367" s="9" t="str">
        <f t="shared" si="55"/>
        <v>FALSE</v>
      </c>
      <c r="B367" s="9">
        <f t="shared" si="56"/>
        <v>7</v>
      </c>
      <c r="C367" s="11">
        <f t="shared" si="57"/>
        <v>0</v>
      </c>
      <c r="D367" s="11">
        <f t="shared" si="58"/>
        <v>0</v>
      </c>
      <c r="E367" s="9">
        <f t="shared" si="59"/>
        <v>7</v>
      </c>
      <c r="F367" s="11">
        <f t="shared" si="60"/>
        <v>0</v>
      </c>
      <c r="G367" s="13">
        <f t="shared" si="61"/>
        <v>0</v>
      </c>
      <c r="H367" s="19" t="str">
        <f t="shared" si="62"/>
        <v>GNDND</v>
      </c>
      <c r="I367" s="15" t="e">
        <f>VLOOKUP(H367,score!$A$1:$B$343,2,FALSE)</f>
        <v>#N/A</v>
      </c>
      <c r="J367" s="2" t="str">
        <f>IF(ISERROR(data!K367/(data!J367*4)),"",data!K367/(data!J367*4))</f>
        <v/>
      </c>
      <c r="K367" s="3">
        <f>IF(data!I367=3,8,0)</f>
        <v>0</v>
      </c>
      <c r="L367" s="7">
        <f t="shared" si="63"/>
        <v>0</v>
      </c>
      <c r="M367">
        <f>(data!M367+(data!N367/60))*data!L367</f>
        <v>0</v>
      </c>
      <c r="N367" t="b">
        <f>IF(data!O367=1,1,IF(data!O367=2,0.7,IF(data!O367=3,0.7,IF(data!O367=4,0.3,IF(data!O367=5,0,FALSE)))))</f>
        <v>0</v>
      </c>
      <c r="O367">
        <f t="shared" si="64"/>
        <v>0</v>
      </c>
      <c r="P367" s="5">
        <f>(data!P367+(data!Q367/60))*data!L367+(data!R367+(data!S367/60))*(7-data!L367)</f>
        <v>0</v>
      </c>
      <c r="Q367">
        <f>data!T367+data!U367/60*7</f>
        <v>0</v>
      </c>
      <c r="R367">
        <f>data!V367+data!W367/60*7</f>
        <v>0</v>
      </c>
      <c r="S367" s="5">
        <f>(data!Y367+data!Z367/60)*data!X367</f>
        <v>0</v>
      </c>
      <c r="T367">
        <f>data!AA367+data!AB367</f>
        <v>0</v>
      </c>
      <c r="U367">
        <f>data!AC367*IF(data!AD367=1,1,0)+data!AE367*IF(data!AF367=1,1,0)</f>
        <v>0</v>
      </c>
      <c r="V367" t="b">
        <f>IF(data!AG367=1,1,IF(data!AG367=2,2,IF(data!AG367=3,3,IF(data!AG367=4,FALSE))))</f>
        <v>0</v>
      </c>
      <c r="W367" t="b">
        <f>IF(data!AH367=1,4,IF(data!AH367=2,5,IF(data!AH367=3,6,IF(data!AH367=4,7,FALSE))))</f>
        <v>0</v>
      </c>
      <c r="X367" t="b">
        <f>IF(data!AI367=1,4,IF(data!AI367=2,3,IF(data!AI367=3,2,IF(data!AI367=4,1,FALSE))))</f>
        <v>0</v>
      </c>
      <c r="Y367" t="b">
        <f>IF(data!AJ367=1,6,IF(data!AJ367=2,5,IF(data!AJ367=3,4,IF(data!AJ367=4,1,FALSE))))</f>
        <v>0</v>
      </c>
      <c r="Z367" t="b">
        <f>IF(data!AK367=1,4,IF(data!AK367=2,3,IF(data!AK367=3,2,IF(data!AK367=4,1,IF(data!AK367=5,2,FALSE)))))</f>
        <v>0</v>
      </c>
      <c r="AA367" t="b">
        <f>IF(data!AL367=1,6,IF(data!AL367=2,5,IF(data!AL367=3,4,IF(data!AL367=5,2,(IF(data!AL367=4,1,FALSE))))))</f>
        <v>0</v>
      </c>
    </row>
    <row r="368" spans="1:27" x14ac:dyDescent="0.15">
      <c r="A368" s="9" t="str">
        <f t="shared" si="55"/>
        <v>FALSE</v>
      </c>
      <c r="B368" s="9">
        <f t="shared" si="56"/>
        <v>7</v>
      </c>
      <c r="C368" s="11">
        <f t="shared" si="57"/>
        <v>0</v>
      </c>
      <c r="D368" s="11">
        <f t="shared" si="58"/>
        <v>0</v>
      </c>
      <c r="E368" s="9">
        <f t="shared" si="59"/>
        <v>7</v>
      </c>
      <c r="F368" s="11">
        <f t="shared" si="60"/>
        <v>0</v>
      </c>
      <c r="G368" s="13">
        <f t="shared" si="61"/>
        <v>0</v>
      </c>
      <c r="H368" s="19" t="str">
        <f t="shared" si="62"/>
        <v>GNDND</v>
      </c>
      <c r="I368" s="15" t="e">
        <f>VLOOKUP(H368,score!$A$1:$B$343,2,FALSE)</f>
        <v>#N/A</v>
      </c>
      <c r="J368" s="2" t="str">
        <f>IF(ISERROR(data!K368/(data!J368*4)),"",data!K368/(data!J368*4))</f>
        <v/>
      </c>
      <c r="K368" s="3">
        <f>IF(data!I368=3,8,0)</f>
        <v>0</v>
      </c>
      <c r="L368" s="7">
        <f t="shared" si="63"/>
        <v>0</v>
      </c>
      <c r="M368">
        <f>(data!M368+(data!N368/60))*data!L368</f>
        <v>0</v>
      </c>
      <c r="N368" t="b">
        <f>IF(data!O368=1,1,IF(data!O368=2,0.7,IF(data!O368=3,0.7,IF(data!O368=4,0.3,IF(data!O368=5,0,FALSE)))))</f>
        <v>0</v>
      </c>
      <c r="O368">
        <f t="shared" si="64"/>
        <v>0</v>
      </c>
      <c r="P368" s="5">
        <f>(data!P368+(data!Q368/60))*data!L368+(data!R368+(data!S368/60))*(7-data!L368)</f>
        <v>0</v>
      </c>
      <c r="Q368">
        <f>data!T368+data!U368/60*7</f>
        <v>0</v>
      </c>
      <c r="R368">
        <f>data!V368+data!W368/60*7</f>
        <v>0</v>
      </c>
      <c r="S368" s="5">
        <f>(data!Y368+data!Z368/60)*data!X368</f>
        <v>0</v>
      </c>
      <c r="T368">
        <f>data!AA368+data!AB368</f>
        <v>0</v>
      </c>
      <c r="U368">
        <f>data!AC368*IF(data!AD368=1,1,0)+data!AE368*IF(data!AF368=1,1,0)</f>
        <v>0</v>
      </c>
      <c r="V368" t="b">
        <f>IF(data!AG368=1,1,IF(data!AG368=2,2,IF(data!AG368=3,3,IF(data!AG368=4,FALSE))))</f>
        <v>0</v>
      </c>
      <c r="W368" t="b">
        <f>IF(data!AH368=1,4,IF(data!AH368=2,5,IF(data!AH368=3,6,IF(data!AH368=4,7,FALSE))))</f>
        <v>0</v>
      </c>
      <c r="X368" t="b">
        <f>IF(data!AI368=1,4,IF(data!AI368=2,3,IF(data!AI368=3,2,IF(data!AI368=4,1,FALSE))))</f>
        <v>0</v>
      </c>
      <c r="Y368" t="b">
        <f>IF(data!AJ368=1,6,IF(data!AJ368=2,5,IF(data!AJ368=3,4,IF(data!AJ368=4,1,FALSE))))</f>
        <v>0</v>
      </c>
      <c r="Z368" t="b">
        <f>IF(data!AK368=1,4,IF(data!AK368=2,3,IF(data!AK368=3,2,IF(data!AK368=4,1,IF(data!AK368=5,2,FALSE)))))</f>
        <v>0</v>
      </c>
      <c r="AA368" t="b">
        <f>IF(data!AL368=1,6,IF(data!AL368=2,5,IF(data!AL368=3,4,IF(data!AL368=5,2,(IF(data!AL368=4,1,FALSE))))))</f>
        <v>0</v>
      </c>
    </row>
    <row r="369" spans="1:27" x14ac:dyDescent="0.15">
      <c r="A369" s="9" t="str">
        <f t="shared" si="55"/>
        <v>FALSE</v>
      </c>
      <c r="B369" s="9">
        <f t="shared" si="56"/>
        <v>7</v>
      </c>
      <c r="C369" s="11">
        <f t="shared" si="57"/>
        <v>0</v>
      </c>
      <c r="D369" s="11">
        <f t="shared" si="58"/>
        <v>0</v>
      </c>
      <c r="E369" s="9">
        <f t="shared" si="59"/>
        <v>7</v>
      </c>
      <c r="F369" s="11">
        <f t="shared" si="60"/>
        <v>0</v>
      </c>
      <c r="G369" s="13">
        <f t="shared" si="61"/>
        <v>0</v>
      </c>
      <c r="H369" s="19" t="str">
        <f t="shared" si="62"/>
        <v>GNDND</v>
      </c>
      <c r="I369" s="15" t="e">
        <f>VLOOKUP(H369,score!$A$1:$B$343,2,FALSE)</f>
        <v>#N/A</v>
      </c>
      <c r="J369" s="2" t="str">
        <f>IF(ISERROR(data!K369/(data!J369*4)),"",data!K369/(data!J369*4))</f>
        <v/>
      </c>
      <c r="K369" s="3">
        <f>IF(data!I369=3,8,0)</f>
        <v>0</v>
      </c>
      <c r="L369" s="7">
        <f t="shared" si="63"/>
        <v>0</v>
      </c>
      <c r="M369">
        <f>(data!M369+(data!N369/60))*data!L369</f>
        <v>0</v>
      </c>
      <c r="N369" t="b">
        <f>IF(data!O369=1,1,IF(data!O369=2,0.7,IF(data!O369=3,0.7,IF(data!O369=4,0.3,IF(data!O369=5,0,FALSE)))))</f>
        <v>0</v>
      </c>
      <c r="O369">
        <f t="shared" si="64"/>
        <v>0</v>
      </c>
      <c r="P369" s="5">
        <f>(data!P369+(data!Q369/60))*data!L369+(data!R369+(data!S369/60))*(7-data!L369)</f>
        <v>0</v>
      </c>
      <c r="Q369">
        <f>data!T369+data!U369/60*7</f>
        <v>0</v>
      </c>
      <c r="R369">
        <f>data!V369+data!W369/60*7</f>
        <v>0</v>
      </c>
      <c r="S369" s="5">
        <f>(data!Y369+data!Z369/60)*data!X369</f>
        <v>0</v>
      </c>
      <c r="T369">
        <f>data!AA369+data!AB369</f>
        <v>0</v>
      </c>
      <c r="U369">
        <f>data!AC369*IF(data!AD369=1,1,0)+data!AE369*IF(data!AF369=1,1,0)</f>
        <v>0</v>
      </c>
      <c r="V369" t="b">
        <f>IF(data!AG369=1,1,IF(data!AG369=2,2,IF(data!AG369=3,3,IF(data!AG369=4,FALSE))))</f>
        <v>0</v>
      </c>
      <c r="W369" t="b">
        <f>IF(data!AH369=1,4,IF(data!AH369=2,5,IF(data!AH369=3,6,IF(data!AH369=4,7,FALSE))))</f>
        <v>0</v>
      </c>
      <c r="X369" t="b">
        <f>IF(data!AI369=1,4,IF(data!AI369=2,3,IF(data!AI369=3,2,IF(data!AI369=4,1,FALSE))))</f>
        <v>0</v>
      </c>
      <c r="Y369" t="b">
        <f>IF(data!AJ369=1,6,IF(data!AJ369=2,5,IF(data!AJ369=3,4,IF(data!AJ369=4,1,FALSE))))</f>
        <v>0</v>
      </c>
      <c r="Z369" t="b">
        <f>IF(data!AK369=1,4,IF(data!AK369=2,3,IF(data!AK369=3,2,IF(data!AK369=4,1,IF(data!AK369=5,2,FALSE)))))</f>
        <v>0</v>
      </c>
      <c r="AA369" t="b">
        <f>IF(data!AL369=1,6,IF(data!AL369=2,5,IF(data!AL369=3,4,IF(data!AL369=5,2,(IF(data!AL369=4,1,FALSE))))))</f>
        <v>0</v>
      </c>
    </row>
    <row r="370" spans="1:27" x14ac:dyDescent="0.15">
      <c r="A370" s="9" t="str">
        <f t="shared" si="55"/>
        <v>FALSE</v>
      </c>
      <c r="B370" s="9">
        <f t="shared" si="56"/>
        <v>7</v>
      </c>
      <c r="C370" s="11">
        <f t="shared" si="57"/>
        <v>0</v>
      </c>
      <c r="D370" s="11">
        <f t="shared" si="58"/>
        <v>0</v>
      </c>
      <c r="E370" s="9">
        <f t="shared" si="59"/>
        <v>7</v>
      </c>
      <c r="F370" s="11">
        <f t="shared" si="60"/>
        <v>0</v>
      </c>
      <c r="G370" s="13">
        <f t="shared" si="61"/>
        <v>0</v>
      </c>
      <c r="H370" s="19" t="str">
        <f t="shared" si="62"/>
        <v>GNDND</v>
      </c>
      <c r="I370" s="15" t="e">
        <f>VLOOKUP(H370,score!$A$1:$B$343,2,FALSE)</f>
        <v>#N/A</v>
      </c>
      <c r="J370" s="2" t="str">
        <f>IF(ISERROR(data!K370/(data!J370*4)),"",data!K370/(data!J370*4))</f>
        <v/>
      </c>
      <c r="K370" s="3">
        <f>IF(data!I370=3,8,0)</f>
        <v>0</v>
      </c>
      <c r="L370" s="7">
        <f t="shared" si="63"/>
        <v>0</v>
      </c>
      <c r="M370">
        <f>(data!M370+(data!N370/60))*data!L370</f>
        <v>0</v>
      </c>
      <c r="N370" t="b">
        <f>IF(data!O370=1,1,IF(data!O370=2,0.7,IF(data!O370=3,0.7,IF(data!O370=4,0.3,IF(data!O370=5,0,FALSE)))))</f>
        <v>0</v>
      </c>
      <c r="O370">
        <f t="shared" si="64"/>
        <v>0</v>
      </c>
      <c r="P370" s="5">
        <f>(data!P370+(data!Q370/60))*data!L370+(data!R370+(data!S370/60))*(7-data!L370)</f>
        <v>0</v>
      </c>
      <c r="Q370">
        <f>data!T370+data!U370/60*7</f>
        <v>0</v>
      </c>
      <c r="R370">
        <f>data!V370+data!W370/60*7</f>
        <v>0</v>
      </c>
      <c r="S370" s="5">
        <f>(data!Y370+data!Z370/60)*data!X370</f>
        <v>0</v>
      </c>
      <c r="T370">
        <f>data!AA370+data!AB370</f>
        <v>0</v>
      </c>
      <c r="U370">
        <f>data!AC370*IF(data!AD370=1,1,0)+data!AE370*IF(data!AF370=1,1,0)</f>
        <v>0</v>
      </c>
      <c r="V370" t="b">
        <f>IF(data!AG370=1,1,IF(data!AG370=2,2,IF(data!AG370=3,3,IF(data!AG370=4,FALSE))))</f>
        <v>0</v>
      </c>
      <c r="W370" t="b">
        <f>IF(data!AH370=1,4,IF(data!AH370=2,5,IF(data!AH370=3,6,IF(data!AH370=4,7,FALSE))))</f>
        <v>0</v>
      </c>
      <c r="X370" t="b">
        <f>IF(data!AI370=1,4,IF(data!AI370=2,3,IF(data!AI370=3,2,IF(data!AI370=4,1,FALSE))))</f>
        <v>0</v>
      </c>
      <c r="Y370" t="b">
        <f>IF(data!AJ370=1,6,IF(data!AJ370=2,5,IF(data!AJ370=3,4,IF(data!AJ370=4,1,FALSE))))</f>
        <v>0</v>
      </c>
      <c r="Z370" t="b">
        <f>IF(data!AK370=1,4,IF(data!AK370=2,3,IF(data!AK370=3,2,IF(data!AK370=4,1,IF(data!AK370=5,2,FALSE)))))</f>
        <v>0</v>
      </c>
      <c r="AA370" t="b">
        <f>IF(data!AL370=1,6,IF(data!AL370=2,5,IF(data!AL370=3,4,IF(data!AL370=5,2,(IF(data!AL370=4,1,FALSE))))))</f>
        <v>0</v>
      </c>
    </row>
    <row r="371" spans="1:27" x14ac:dyDescent="0.15">
      <c r="A371" s="9" t="str">
        <f t="shared" si="55"/>
        <v>FALSE</v>
      </c>
      <c r="B371" s="9">
        <f t="shared" si="56"/>
        <v>7</v>
      </c>
      <c r="C371" s="11">
        <f t="shared" si="57"/>
        <v>0</v>
      </c>
      <c r="D371" s="11">
        <f t="shared" si="58"/>
        <v>0</v>
      </c>
      <c r="E371" s="9">
        <f t="shared" si="59"/>
        <v>7</v>
      </c>
      <c r="F371" s="11">
        <f t="shared" si="60"/>
        <v>0</v>
      </c>
      <c r="G371" s="13">
        <f t="shared" si="61"/>
        <v>0</v>
      </c>
      <c r="H371" s="19" t="str">
        <f t="shared" si="62"/>
        <v>GNDND</v>
      </c>
      <c r="I371" s="15" t="e">
        <f>VLOOKUP(H371,score!$A$1:$B$343,2,FALSE)</f>
        <v>#N/A</v>
      </c>
      <c r="J371" s="2" t="str">
        <f>IF(ISERROR(data!K371/(data!J371*4)),"",data!K371/(data!J371*4))</f>
        <v/>
      </c>
      <c r="K371" s="3">
        <f>IF(data!I371=3,8,0)</f>
        <v>0</v>
      </c>
      <c r="L371" s="7">
        <f t="shared" si="63"/>
        <v>0</v>
      </c>
      <c r="M371">
        <f>(data!M371+(data!N371/60))*data!L371</f>
        <v>0</v>
      </c>
      <c r="N371" t="b">
        <f>IF(data!O371=1,1,IF(data!O371=2,0.7,IF(data!O371=3,0.7,IF(data!O371=4,0.3,IF(data!O371=5,0,FALSE)))))</f>
        <v>0</v>
      </c>
      <c r="O371">
        <f t="shared" si="64"/>
        <v>0</v>
      </c>
      <c r="P371" s="5">
        <f>(data!P371+(data!Q371/60))*data!L371+(data!R371+(data!S371/60))*(7-data!L371)</f>
        <v>0</v>
      </c>
      <c r="Q371">
        <f>data!T371+data!U371/60*7</f>
        <v>0</v>
      </c>
      <c r="R371">
        <f>data!V371+data!W371/60*7</f>
        <v>0</v>
      </c>
      <c r="S371" s="5">
        <f>(data!Y371+data!Z371/60)*data!X371</f>
        <v>0</v>
      </c>
      <c r="T371">
        <f>data!AA371+data!AB371</f>
        <v>0</v>
      </c>
      <c r="U371">
        <f>data!AC371*IF(data!AD371=1,1,0)+data!AE371*IF(data!AF371=1,1,0)</f>
        <v>0</v>
      </c>
      <c r="V371" t="b">
        <f>IF(data!AG371=1,1,IF(data!AG371=2,2,IF(data!AG371=3,3,IF(data!AG371=4,FALSE))))</f>
        <v>0</v>
      </c>
      <c r="W371" t="b">
        <f>IF(data!AH371=1,4,IF(data!AH371=2,5,IF(data!AH371=3,6,IF(data!AH371=4,7,FALSE))))</f>
        <v>0</v>
      </c>
      <c r="X371" t="b">
        <f>IF(data!AI371=1,4,IF(data!AI371=2,3,IF(data!AI371=3,2,IF(data!AI371=4,1,FALSE))))</f>
        <v>0</v>
      </c>
      <c r="Y371" t="b">
        <f>IF(data!AJ371=1,6,IF(data!AJ371=2,5,IF(data!AJ371=3,4,IF(data!AJ371=4,1,FALSE))))</f>
        <v>0</v>
      </c>
      <c r="Z371" t="b">
        <f>IF(data!AK371=1,4,IF(data!AK371=2,3,IF(data!AK371=3,2,IF(data!AK371=4,1,IF(data!AK371=5,2,FALSE)))))</f>
        <v>0</v>
      </c>
      <c r="AA371" t="b">
        <f>IF(data!AL371=1,6,IF(data!AL371=2,5,IF(data!AL371=3,4,IF(data!AL371=5,2,(IF(data!AL371=4,1,FALSE))))))</f>
        <v>0</v>
      </c>
    </row>
    <row r="372" spans="1:27" x14ac:dyDescent="0.15">
      <c r="A372" s="9" t="str">
        <f t="shared" si="55"/>
        <v>FALSE</v>
      </c>
      <c r="B372" s="9">
        <f t="shared" si="56"/>
        <v>7</v>
      </c>
      <c r="C372" s="11">
        <f t="shared" si="57"/>
        <v>0</v>
      </c>
      <c r="D372" s="11">
        <f t="shared" si="58"/>
        <v>0</v>
      </c>
      <c r="E372" s="9">
        <f t="shared" si="59"/>
        <v>7</v>
      </c>
      <c r="F372" s="11">
        <f t="shared" si="60"/>
        <v>0</v>
      </c>
      <c r="G372" s="13">
        <f t="shared" si="61"/>
        <v>0</v>
      </c>
      <c r="H372" s="19" t="str">
        <f t="shared" si="62"/>
        <v>GNDND</v>
      </c>
      <c r="I372" s="15" t="e">
        <f>VLOOKUP(H372,score!$A$1:$B$343,2,FALSE)</f>
        <v>#N/A</v>
      </c>
      <c r="J372" s="2" t="str">
        <f>IF(ISERROR(data!K372/(data!J372*4)),"",data!K372/(data!J372*4))</f>
        <v/>
      </c>
      <c r="K372" s="3">
        <f>IF(data!I372=3,8,0)</f>
        <v>0</v>
      </c>
      <c r="L372" s="7">
        <f t="shared" si="63"/>
        <v>0</v>
      </c>
      <c r="M372">
        <f>(data!M372+(data!N372/60))*data!L372</f>
        <v>0</v>
      </c>
      <c r="N372" t="b">
        <f>IF(data!O372=1,1,IF(data!O372=2,0.7,IF(data!O372=3,0.7,IF(data!O372=4,0.3,IF(data!O372=5,0,FALSE)))))</f>
        <v>0</v>
      </c>
      <c r="O372">
        <f t="shared" si="64"/>
        <v>0</v>
      </c>
      <c r="P372" s="5">
        <f>(data!P372+(data!Q372/60))*data!L372+(data!R372+(data!S372/60))*(7-data!L372)</f>
        <v>0</v>
      </c>
      <c r="Q372">
        <f>data!T372+data!U372/60*7</f>
        <v>0</v>
      </c>
      <c r="R372">
        <f>data!V372+data!W372/60*7</f>
        <v>0</v>
      </c>
      <c r="S372" s="5">
        <f>(data!Y372+data!Z372/60)*data!X372</f>
        <v>0</v>
      </c>
      <c r="T372">
        <f>data!AA372+data!AB372</f>
        <v>0</v>
      </c>
      <c r="U372">
        <f>data!AC372*IF(data!AD372=1,1,0)+data!AE372*IF(data!AF372=1,1,0)</f>
        <v>0</v>
      </c>
      <c r="V372" t="b">
        <f>IF(data!AG372=1,1,IF(data!AG372=2,2,IF(data!AG372=3,3,IF(data!AG372=4,FALSE))))</f>
        <v>0</v>
      </c>
      <c r="W372" t="b">
        <f>IF(data!AH372=1,4,IF(data!AH372=2,5,IF(data!AH372=3,6,IF(data!AH372=4,7,FALSE))))</f>
        <v>0</v>
      </c>
      <c r="X372" t="b">
        <f>IF(data!AI372=1,4,IF(data!AI372=2,3,IF(data!AI372=3,2,IF(data!AI372=4,1,FALSE))))</f>
        <v>0</v>
      </c>
      <c r="Y372" t="b">
        <f>IF(data!AJ372=1,6,IF(data!AJ372=2,5,IF(data!AJ372=3,4,IF(data!AJ372=4,1,FALSE))))</f>
        <v>0</v>
      </c>
      <c r="Z372" t="b">
        <f>IF(data!AK372=1,4,IF(data!AK372=2,3,IF(data!AK372=3,2,IF(data!AK372=4,1,IF(data!AK372=5,2,FALSE)))))</f>
        <v>0</v>
      </c>
      <c r="AA372" t="b">
        <f>IF(data!AL372=1,6,IF(data!AL372=2,5,IF(data!AL372=3,4,IF(data!AL372=5,2,(IF(data!AL372=4,1,FALSE))))))</f>
        <v>0</v>
      </c>
    </row>
    <row r="373" spans="1:27" x14ac:dyDescent="0.15">
      <c r="A373" s="9" t="str">
        <f t="shared" si="55"/>
        <v>FALSE</v>
      </c>
      <c r="B373" s="9">
        <f t="shared" si="56"/>
        <v>7</v>
      </c>
      <c r="C373" s="11">
        <f t="shared" si="57"/>
        <v>0</v>
      </c>
      <c r="D373" s="11">
        <f t="shared" si="58"/>
        <v>0</v>
      </c>
      <c r="E373" s="9">
        <f t="shared" si="59"/>
        <v>7</v>
      </c>
      <c r="F373" s="11">
        <f t="shared" si="60"/>
        <v>0</v>
      </c>
      <c r="G373" s="13">
        <f t="shared" si="61"/>
        <v>0</v>
      </c>
      <c r="H373" s="19" t="str">
        <f t="shared" si="62"/>
        <v>GNDND</v>
      </c>
      <c r="I373" s="15" t="e">
        <f>VLOOKUP(H373,score!$A$1:$B$343,2,FALSE)</f>
        <v>#N/A</v>
      </c>
      <c r="J373" s="2" t="str">
        <f>IF(ISERROR(data!K373/(data!J373*4)),"",data!K373/(data!J373*4))</f>
        <v/>
      </c>
      <c r="K373" s="3">
        <f>IF(data!I373=3,8,0)</f>
        <v>0</v>
      </c>
      <c r="L373" s="7">
        <f t="shared" si="63"/>
        <v>0</v>
      </c>
      <c r="M373">
        <f>(data!M373+(data!N373/60))*data!L373</f>
        <v>0</v>
      </c>
      <c r="N373" t="b">
        <f>IF(data!O373=1,1,IF(data!O373=2,0.7,IF(data!O373=3,0.7,IF(data!O373=4,0.3,IF(data!O373=5,0,FALSE)))))</f>
        <v>0</v>
      </c>
      <c r="O373">
        <f t="shared" si="64"/>
        <v>0</v>
      </c>
      <c r="P373" s="5">
        <f>(data!P373+(data!Q373/60))*data!L373+(data!R373+(data!S373/60))*(7-data!L373)</f>
        <v>0</v>
      </c>
      <c r="Q373">
        <f>data!T373+data!U373/60*7</f>
        <v>0</v>
      </c>
      <c r="R373">
        <f>data!V373+data!W373/60*7</f>
        <v>0</v>
      </c>
      <c r="S373" s="5">
        <f>(data!Y373+data!Z373/60)*data!X373</f>
        <v>0</v>
      </c>
      <c r="T373">
        <f>data!AA373+data!AB373</f>
        <v>0</v>
      </c>
      <c r="U373">
        <f>data!AC373*IF(data!AD373=1,1,0)+data!AE373*IF(data!AF373=1,1,0)</f>
        <v>0</v>
      </c>
      <c r="V373" t="b">
        <f>IF(data!AG373=1,1,IF(data!AG373=2,2,IF(data!AG373=3,3,IF(data!AG373=4,FALSE))))</f>
        <v>0</v>
      </c>
      <c r="W373" t="b">
        <f>IF(data!AH373=1,4,IF(data!AH373=2,5,IF(data!AH373=3,6,IF(data!AH373=4,7,FALSE))))</f>
        <v>0</v>
      </c>
      <c r="X373" t="b">
        <f>IF(data!AI373=1,4,IF(data!AI373=2,3,IF(data!AI373=3,2,IF(data!AI373=4,1,FALSE))))</f>
        <v>0</v>
      </c>
      <c r="Y373" t="b">
        <f>IF(data!AJ373=1,6,IF(data!AJ373=2,5,IF(data!AJ373=3,4,IF(data!AJ373=4,1,FALSE))))</f>
        <v>0</v>
      </c>
      <c r="Z373" t="b">
        <f>IF(data!AK373=1,4,IF(data!AK373=2,3,IF(data!AK373=3,2,IF(data!AK373=4,1,IF(data!AK373=5,2,FALSE)))))</f>
        <v>0</v>
      </c>
      <c r="AA373" t="b">
        <f>IF(data!AL373=1,6,IF(data!AL373=2,5,IF(data!AL373=3,4,IF(data!AL373=5,2,(IF(data!AL373=4,1,FALSE))))))</f>
        <v>0</v>
      </c>
    </row>
    <row r="374" spans="1:27" x14ac:dyDescent="0.15">
      <c r="A374" s="9" t="str">
        <f t="shared" si="55"/>
        <v>FALSE</v>
      </c>
      <c r="B374" s="9">
        <f t="shared" si="56"/>
        <v>7</v>
      </c>
      <c r="C374" s="11">
        <f t="shared" si="57"/>
        <v>0</v>
      </c>
      <c r="D374" s="11">
        <f t="shared" si="58"/>
        <v>0</v>
      </c>
      <c r="E374" s="9">
        <f t="shared" si="59"/>
        <v>7</v>
      </c>
      <c r="F374" s="11">
        <f t="shared" si="60"/>
        <v>0</v>
      </c>
      <c r="G374" s="13">
        <f t="shared" si="61"/>
        <v>0</v>
      </c>
      <c r="H374" s="19" t="str">
        <f t="shared" si="62"/>
        <v>GNDND</v>
      </c>
      <c r="I374" s="15" t="e">
        <f>VLOOKUP(H374,score!$A$1:$B$343,2,FALSE)</f>
        <v>#N/A</v>
      </c>
      <c r="J374" s="2" t="str">
        <f>IF(ISERROR(data!K374/(data!J374*4)),"",data!K374/(data!J374*4))</f>
        <v/>
      </c>
      <c r="K374" s="3">
        <f>IF(data!I374=3,8,0)</f>
        <v>0</v>
      </c>
      <c r="L374" s="7">
        <f t="shared" si="63"/>
        <v>0</v>
      </c>
      <c r="M374">
        <f>(data!M374+(data!N374/60))*data!L374</f>
        <v>0</v>
      </c>
      <c r="N374" t="b">
        <f>IF(data!O374=1,1,IF(data!O374=2,0.7,IF(data!O374=3,0.7,IF(data!O374=4,0.3,IF(data!O374=5,0,FALSE)))))</f>
        <v>0</v>
      </c>
      <c r="O374">
        <f t="shared" si="64"/>
        <v>0</v>
      </c>
      <c r="P374" s="5">
        <f>(data!P374+(data!Q374/60))*data!L374+(data!R374+(data!S374/60))*(7-data!L374)</f>
        <v>0</v>
      </c>
      <c r="Q374">
        <f>data!T374+data!U374/60*7</f>
        <v>0</v>
      </c>
      <c r="R374">
        <f>data!V374+data!W374/60*7</f>
        <v>0</v>
      </c>
      <c r="S374" s="5">
        <f>(data!Y374+data!Z374/60)*data!X374</f>
        <v>0</v>
      </c>
      <c r="T374">
        <f>data!AA374+data!AB374</f>
        <v>0</v>
      </c>
      <c r="U374">
        <f>data!AC374*IF(data!AD374=1,1,0)+data!AE374*IF(data!AF374=1,1,0)</f>
        <v>0</v>
      </c>
      <c r="V374" t="b">
        <f>IF(data!AG374=1,1,IF(data!AG374=2,2,IF(data!AG374=3,3,IF(data!AG374=4,FALSE))))</f>
        <v>0</v>
      </c>
      <c r="W374" t="b">
        <f>IF(data!AH374=1,4,IF(data!AH374=2,5,IF(data!AH374=3,6,IF(data!AH374=4,7,FALSE))))</f>
        <v>0</v>
      </c>
      <c r="X374" t="b">
        <f>IF(data!AI374=1,4,IF(data!AI374=2,3,IF(data!AI374=3,2,IF(data!AI374=4,1,FALSE))))</f>
        <v>0</v>
      </c>
      <c r="Y374" t="b">
        <f>IF(data!AJ374=1,6,IF(data!AJ374=2,5,IF(data!AJ374=3,4,IF(data!AJ374=4,1,FALSE))))</f>
        <v>0</v>
      </c>
      <c r="Z374" t="b">
        <f>IF(data!AK374=1,4,IF(data!AK374=2,3,IF(data!AK374=3,2,IF(data!AK374=4,1,IF(data!AK374=5,2,FALSE)))))</f>
        <v>0</v>
      </c>
      <c r="AA374" t="b">
        <f>IF(data!AL374=1,6,IF(data!AL374=2,5,IF(data!AL374=3,4,IF(data!AL374=5,2,(IF(data!AL374=4,1,FALSE))))))</f>
        <v>0</v>
      </c>
    </row>
    <row r="375" spans="1:27" x14ac:dyDescent="0.15">
      <c r="A375" s="9" t="str">
        <f t="shared" si="55"/>
        <v>FALSE</v>
      </c>
      <c r="B375" s="9">
        <f t="shared" si="56"/>
        <v>7</v>
      </c>
      <c r="C375" s="11">
        <f t="shared" si="57"/>
        <v>0</v>
      </c>
      <c r="D375" s="11">
        <f t="shared" si="58"/>
        <v>0</v>
      </c>
      <c r="E375" s="9">
        <f t="shared" si="59"/>
        <v>7</v>
      </c>
      <c r="F375" s="11">
        <f t="shared" si="60"/>
        <v>0</v>
      </c>
      <c r="G375" s="13">
        <f t="shared" si="61"/>
        <v>0</v>
      </c>
      <c r="H375" s="19" t="str">
        <f t="shared" si="62"/>
        <v>GNDND</v>
      </c>
      <c r="I375" s="15" t="e">
        <f>VLOOKUP(H375,score!$A$1:$B$343,2,FALSE)</f>
        <v>#N/A</v>
      </c>
      <c r="J375" s="2" t="str">
        <f>IF(ISERROR(data!K375/(data!J375*4)),"",data!K375/(data!J375*4))</f>
        <v/>
      </c>
      <c r="K375" s="3">
        <f>IF(data!I375=3,8,0)</f>
        <v>0</v>
      </c>
      <c r="L375" s="7">
        <f t="shared" si="63"/>
        <v>0</v>
      </c>
      <c r="M375">
        <f>(data!M375+(data!N375/60))*data!L375</f>
        <v>0</v>
      </c>
      <c r="N375" t="b">
        <f>IF(data!O375=1,1,IF(data!O375=2,0.7,IF(data!O375=3,0.7,IF(data!O375=4,0.3,IF(data!O375=5,0,FALSE)))))</f>
        <v>0</v>
      </c>
      <c r="O375">
        <f t="shared" si="64"/>
        <v>0</v>
      </c>
      <c r="P375" s="5">
        <f>(data!P375+(data!Q375/60))*data!L375+(data!R375+(data!S375/60))*(7-data!L375)</f>
        <v>0</v>
      </c>
      <c r="Q375">
        <f>data!T375+data!U375/60*7</f>
        <v>0</v>
      </c>
      <c r="R375">
        <f>data!V375+data!W375/60*7</f>
        <v>0</v>
      </c>
      <c r="S375" s="5">
        <f>(data!Y375+data!Z375/60)*data!X375</f>
        <v>0</v>
      </c>
      <c r="T375">
        <f>data!AA375+data!AB375</f>
        <v>0</v>
      </c>
      <c r="U375">
        <f>data!AC375*IF(data!AD375=1,1,0)+data!AE375*IF(data!AF375=1,1,0)</f>
        <v>0</v>
      </c>
      <c r="V375" t="b">
        <f>IF(data!AG375=1,1,IF(data!AG375=2,2,IF(data!AG375=3,3,IF(data!AG375=4,FALSE))))</f>
        <v>0</v>
      </c>
      <c r="W375" t="b">
        <f>IF(data!AH375=1,4,IF(data!AH375=2,5,IF(data!AH375=3,6,IF(data!AH375=4,7,FALSE))))</f>
        <v>0</v>
      </c>
      <c r="X375" t="b">
        <f>IF(data!AI375=1,4,IF(data!AI375=2,3,IF(data!AI375=3,2,IF(data!AI375=4,1,FALSE))))</f>
        <v>0</v>
      </c>
      <c r="Y375" t="b">
        <f>IF(data!AJ375=1,6,IF(data!AJ375=2,5,IF(data!AJ375=3,4,IF(data!AJ375=4,1,FALSE))))</f>
        <v>0</v>
      </c>
      <c r="Z375" t="b">
        <f>IF(data!AK375=1,4,IF(data!AK375=2,3,IF(data!AK375=3,2,IF(data!AK375=4,1,IF(data!AK375=5,2,FALSE)))))</f>
        <v>0</v>
      </c>
      <c r="AA375" t="b">
        <f>IF(data!AL375=1,6,IF(data!AL375=2,5,IF(data!AL375=3,4,IF(data!AL375=5,2,(IF(data!AL375=4,1,FALSE))))))</f>
        <v>0</v>
      </c>
    </row>
    <row r="376" spans="1:27" x14ac:dyDescent="0.15">
      <c r="A376" s="9" t="str">
        <f t="shared" si="55"/>
        <v>FALSE</v>
      </c>
      <c r="B376" s="9">
        <f t="shared" si="56"/>
        <v>7</v>
      </c>
      <c r="C376" s="11">
        <f t="shared" si="57"/>
        <v>0</v>
      </c>
      <c r="D376" s="11">
        <f t="shared" si="58"/>
        <v>0</v>
      </c>
      <c r="E376" s="9">
        <f t="shared" si="59"/>
        <v>7</v>
      </c>
      <c r="F376" s="11">
        <f t="shared" si="60"/>
        <v>0</v>
      </c>
      <c r="G376" s="13">
        <f t="shared" si="61"/>
        <v>0</v>
      </c>
      <c r="H376" s="19" t="str">
        <f t="shared" si="62"/>
        <v>GNDND</v>
      </c>
      <c r="I376" s="15" t="e">
        <f>VLOOKUP(H376,score!$A$1:$B$343,2,FALSE)</f>
        <v>#N/A</v>
      </c>
      <c r="J376" s="2" t="str">
        <f>IF(ISERROR(data!K376/(data!J376*4)),"",data!K376/(data!J376*4))</f>
        <v/>
      </c>
      <c r="K376" s="3">
        <f>IF(data!I376=3,8,0)</f>
        <v>0</v>
      </c>
      <c r="L376" s="7">
        <f t="shared" si="63"/>
        <v>0</v>
      </c>
      <c r="M376">
        <f>(data!M376+(data!N376/60))*data!L376</f>
        <v>0</v>
      </c>
      <c r="N376" t="b">
        <f>IF(data!O376=1,1,IF(data!O376=2,0.7,IF(data!O376=3,0.7,IF(data!O376=4,0.3,IF(data!O376=5,0,FALSE)))))</f>
        <v>0</v>
      </c>
      <c r="O376">
        <f t="shared" si="64"/>
        <v>0</v>
      </c>
      <c r="P376" s="5">
        <f>(data!P376+(data!Q376/60))*data!L376+(data!R376+(data!S376/60))*(7-data!L376)</f>
        <v>0</v>
      </c>
      <c r="Q376">
        <f>data!T376+data!U376/60*7</f>
        <v>0</v>
      </c>
      <c r="R376">
        <f>data!V376+data!W376/60*7</f>
        <v>0</v>
      </c>
      <c r="S376" s="5">
        <f>(data!Y376+data!Z376/60)*data!X376</f>
        <v>0</v>
      </c>
      <c r="T376">
        <f>data!AA376+data!AB376</f>
        <v>0</v>
      </c>
      <c r="U376">
        <f>data!AC376*IF(data!AD376=1,1,0)+data!AE376*IF(data!AF376=1,1,0)</f>
        <v>0</v>
      </c>
      <c r="V376" t="b">
        <f>IF(data!AG376=1,1,IF(data!AG376=2,2,IF(data!AG376=3,3,IF(data!AG376=4,FALSE))))</f>
        <v>0</v>
      </c>
      <c r="W376" t="b">
        <f>IF(data!AH376=1,4,IF(data!AH376=2,5,IF(data!AH376=3,6,IF(data!AH376=4,7,FALSE))))</f>
        <v>0</v>
      </c>
      <c r="X376" t="b">
        <f>IF(data!AI376=1,4,IF(data!AI376=2,3,IF(data!AI376=3,2,IF(data!AI376=4,1,FALSE))))</f>
        <v>0</v>
      </c>
      <c r="Y376" t="b">
        <f>IF(data!AJ376=1,6,IF(data!AJ376=2,5,IF(data!AJ376=3,4,IF(data!AJ376=4,1,FALSE))))</f>
        <v>0</v>
      </c>
      <c r="Z376" t="b">
        <f>IF(data!AK376=1,4,IF(data!AK376=2,3,IF(data!AK376=3,2,IF(data!AK376=4,1,IF(data!AK376=5,2,FALSE)))))</f>
        <v>0</v>
      </c>
      <c r="AA376" t="b">
        <f>IF(data!AL376=1,6,IF(data!AL376=2,5,IF(data!AL376=3,4,IF(data!AL376=5,2,(IF(data!AL376=4,1,FALSE))))))</f>
        <v>0</v>
      </c>
    </row>
    <row r="377" spans="1:27" x14ac:dyDescent="0.15">
      <c r="A377" s="9" t="str">
        <f t="shared" si="55"/>
        <v>FALSE</v>
      </c>
      <c r="B377" s="9">
        <f t="shared" si="56"/>
        <v>7</v>
      </c>
      <c r="C377" s="11">
        <f t="shared" si="57"/>
        <v>0</v>
      </c>
      <c r="D377" s="11">
        <f t="shared" si="58"/>
        <v>0</v>
      </c>
      <c r="E377" s="9">
        <f t="shared" si="59"/>
        <v>7</v>
      </c>
      <c r="F377" s="11">
        <f t="shared" si="60"/>
        <v>0</v>
      </c>
      <c r="G377" s="13">
        <f t="shared" si="61"/>
        <v>0</v>
      </c>
      <c r="H377" s="19" t="str">
        <f t="shared" si="62"/>
        <v>GNDND</v>
      </c>
      <c r="I377" s="15" t="e">
        <f>VLOOKUP(H377,score!$A$1:$B$343,2,FALSE)</f>
        <v>#N/A</v>
      </c>
      <c r="J377" s="2" t="str">
        <f>IF(ISERROR(data!K377/(data!J377*4)),"",data!K377/(data!J377*4))</f>
        <v/>
      </c>
      <c r="K377" s="3">
        <f>IF(data!I377=3,8,0)</f>
        <v>0</v>
      </c>
      <c r="L377" s="7">
        <f t="shared" si="63"/>
        <v>0</v>
      </c>
      <c r="M377">
        <f>(data!M377+(data!N377/60))*data!L377</f>
        <v>0</v>
      </c>
      <c r="N377" t="b">
        <f>IF(data!O377=1,1,IF(data!O377=2,0.7,IF(data!O377=3,0.7,IF(data!O377=4,0.3,IF(data!O377=5,0,FALSE)))))</f>
        <v>0</v>
      </c>
      <c r="O377">
        <f t="shared" si="64"/>
        <v>0</v>
      </c>
      <c r="P377" s="5">
        <f>(data!P377+(data!Q377/60))*data!L377+(data!R377+(data!S377/60))*(7-data!L377)</f>
        <v>0</v>
      </c>
      <c r="Q377">
        <f>data!T377+data!U377/60*7</f>
        <v>0</v>
      </c>
      <c r="R377">
        <f>data!V377+data!W377/60*7</f>
        <v>0</v>
      </c>
      <c r="S377" s="5">
        <f>(data!Y377+data!Z377/60)*data!X377</f>
        <v>0</v>
      </c>
      <c r="T377">
        <f>data!AA377+data!AB377</f>
        <v>0</v>
      </c>
      <c r="U377">
        <f>data!AC377*IF(data!AD377=1,1,0)+data!AE377*IF(data!AF377=1,1,0)</f>
        <v>0</v>
      </c>
      <c r="V377" t="b">
        <f>IF(data!AG377=1,1,IF(data!AG377=2,2,IF(data!AG377=3,3,IF(data!AG377=4,FALSE))))</f>
        <v>0</v>
      </c>
      <c r="W377" t="b">
        <f>IF(data!AH377=1,4,IF(data!AH377=2,5,IF(data!AH377=3,6,IF(data!AH377=4,7,FALSE))))</f>
        <v>0</v>
      </c>
      <c r="X377" t="b">
        <f>IF(data!AI377=1,4,IF(data!AI377=2,3,IF(data!AI377=3,2,IF(data!AI377=4,1,FALSE))))</f>
        <v>0</v>
      </c>
      <c r="Y377" t="b">
        <f>IF(data!AJ377=1,6,IF(data!AJ377=2,5,IF(data!AJ377=3,4,IF(data!AJ377=4,1,FALSE))))</f>
        <v>0</v>
      </c>
      <c r="Z377" t="b">
        <f>IF(data!AK377=1,4,IF(data!AK377=2,3,IF(data!AK377=3,2,IF(data!AK377=4,1,IF(data!AK377=5,2,FALSE)))))</f>
        <v>0</v>
      </c>
      <c r="AA377" t="b">
        <f>IF(data!AL377=1,6,IF(data!AL377=2,5,IF(data!AL377=3,4,IF(data!AL377=5,2,(IF(data!AL377=4,1,FALSE))))))</f>
        <v>0</v>
      </c>
    </row>
    <row r="378" spans="1:27" x14ac:dyDescent="0.15">
      <c r="A378" s="9" t="str">
        <f t="shared" si="55"/>
        <v>FALSE</v>
      </c>
      <c r="B378" s="9">
        <f t="shared" si="56"/>
        <v>7</v>
      </c>
      <c r="C378" s="11">
        <f t="shared" si="57"/>
        <v>0</v>
      </c>
      <c r="D378" s="11">
        <f t="shared" si="58"/>
        <v>0</v>
      </c>
      <c r="E378" s="9">
        <f t="shared" si="59"/>
        <v>7</v>
      </c>
      <c r="F378" s="11">
        <f t="shared" si="60"/>
        <v>0</v>
      </c>
      <c r="G378" s="13">
        <f t="shared" si="61"/>
        <v>0</v>
      </c>
      <c r="H378" s="19" t="str">
        <f t="shared" si="62"/>
        <v>GNDND</v>
      </c>
      <c r="I378" s="15" t="e">
        <f>VLOOKUP(H378,score!$A$1:$B$343,2,FALSE)</f>
        <v>#N/A</v>
      </c>
      <c r="J378" s="2" t="str">
        <f>IF(ISERROR(data!K378/(data!J378*4)),"",data!K378/(data!J378*4))</f>
        <v/>
      </c>
      <c r="K378" s="3">
        <f>IF(data!I378=3,8,0)</f>
        <v>0</v>
      </c>
      <c r="L378" s="7">
        <f t="shared" si="63"/>
        <v>0</v>
      </c>
      <c r="M378">
        <f>(data!M378+(data!N378/60))*data!L378</f>
        <v>0</v>
      </c>
      <c r="N378" t="b">
        <f>IF(data!O378=1,1,IF(data!O378=2,0.7,IF(data!O378=3,0.7,IF(data!O378=4,0.3,IF(data!O378=5,0,FALSE)))))</f>
        <v>0</v>
      </c>
      <c r="O378">
        <f t="shared" si="64"/>
        <v>0</v>
      </c>
      <c r="P378" s="5">
        <f>(data!P378+(data!Q378/60))*data!L378+(data!R378+(data!S378/60))*(7-data!L378)</f>
        <v>0</v>
      </c>
      <c r="Q378">
        <f>data!T378+data!U378/60*7</f>
        <v>0</v>
      </c>
      <c r="R378">
        <f>data!V378+data!W378/60*7</f>
        <v>0</v>
      </c>
      <c r="S378" s="5">
        <f>(data!Y378+data!Z378/60)*data!X378</f>
        <v>0</v>
      </c>
      <c r="T378">
        <f>data!AA378+data!AB378</f>
        <v>0</v>
      </c>
      <c r="U378">
        <f>data!AC378*IF(data!AD378=1,1,0)+data!AE378*IF(data!AF378=1,1,0)</f>
        <v>0</v>
      </c>
      <c r="V378" t="b">
        <f>IF(data!AG378=1,1,IF(data!AG378=2,2,IF(data!AG378=3,3,IF(data!AG378=4,FALSE))))</f>
        <v>0</v>
      </c>
      <c r="W378" t="b">
        <f>IF(data!AH378=1,4,IF(data!AH378=2,5,IF(data!AH378=3,6,IF(data!AH378=4,7,FALSE))))</f>
        <v>0</v>
      </c>
      <c r="X378" t="b">
        <f>IF(data!AI378=1,4,IF(data!AI378=2,3,IF(data!AI378=3,2,IF(data!AI378=4,1,FALSE))))</f>
        <v>0</v>
      </c>
      <c r="Y378" t="b">
        <f>IF(data!AJ378=1,6,IF(data!AJ378=2,5,IF(data!AJ378=3,4,IF(data!AJ378=4,1,FALSE))))</f>
        <v>0</v>
      </c>
      <c r="Z378" t="b">
        <f>IF(data!AK378=1,4,IF(data!AK378=2,3,IF(data!AK378=3,2,IF(data!AK378=4,1,IF(data!AK378=5,2,FALSE)))))</f>
        <v>0</v>
      </c>
      <c r="AA378" t="b">
        <f>IF(data!AL378=1,6,IF(data!AL378=2,5,IF(data!AL378=3,4,IF(data!AL378=5,2,(IF(data!AL378=4,1,FALSE))))))</f>
        <v>0</v>
      </c>
    </row>
    <row r="379" spans="1:27" x14ac:dyDescent="0.15">
      <c r="A379" s="9" t="str">
        <f t="shared" si="55"/>
        <v>FALSE</v>
      </c>
      <c r="B379" s="9">
        <f t="shared" si="56"/>
        <v>7</v>
      </c>
      <c r="C379" s="11">
        <f t="shared" si="57"/>
        <v>0</v>
      </c>
      <c r="D379" s="11">
        <f t="shared" si="58"/>
        <v>0</v>
      </c>
      <c r="E379" s="9">
        <f t="shared" si="59"/>
        <v>7</v>
      </c>
      <c r="F379" s="11">
        <f t="shared" si="60"/>
        <v>0</v>
      </c>
      <c r="G379" s="13">
        <f t="shared" si="61"/>
        <v>0</v>
      </c>
      <c r="H379" s="19" t="str">
        <f t="shared" si="62"/>
        <v>GNDND</v>
      </c>
      <c r="I379" s="15" t="e">
        <f>VLOOKUP(H379,score!$A$1:$B$343,2,FALSE)</f>
        <v>#N/A</v>
      </c>
      <c r="J379" s="2" t="str">
        <f>IF(ISERROR(data!K379/(data!J379*4)),"",data!K379/(data!J379*4))</f>
        <v/>
      </c>
      <c r="K379" s="3">
        <f>IF(data!I379=3,8,0)</f>
        <v>0</v>
      </c>
      <c r="L379" s="7">
        <f t="shared" si="63"/>
        <v>0</v>
      </c>
      <c r="M379">
        <f>(data!M379+(data!N379/60))*data!L379</f>
        <v>0</v>
      </c>
      <c r="N379" t="b">
        <f>IF(data!O379=1,1,IF(data!O379=2,0.7,IF(data!O379=3,0.7,IF(data!O379=4,0.3,IF(data!O379=5,0,FALSE)))))</f>
        <v>0</v>
      </c>
      <c r="O379">
        <f t="shared" si="64"/>
        <v>0</v>
      </c>
      <c r="P379" s="5">
        <f>(data!P379+(data!Q379/60))*data!L379+(data!R379+(data!S379/60))*(7-data!L379)</f>
        <v>0</v>
      </c>
      <c r="Q379">
        <f>data!T379+data!U379/60*7</f>
        <v>0</v>
      </c>
      <c r="R379">
        <f>data!V379+data!W379/60*7</f>
        <v>0</v>
      </c>
      <c r="S379" s="5">
        <f>(data!Y379+data!Z379/60)*data!X379</f>
        <v>0</v>
      </c>
      <c r="T379">
        <f>data!AA379+data!AB379</f>
        <v>0</v>
      </c>
      <c r="U379">
        <f>data!AC379*IF(data!AD379=1,1,0)+data!AE379*IF(data!AF379=1,1,0)</f>
        <v>0</v>
      </c>
      <c r="V379" t="b">
        <f>IF(data!AG379=1,1,IF(data!AG379=2,2,IF(data!AG379=3,3,IF(data!AG379=4,FALSE))))</f>
        <v>0</v>
      </c>
      <c r="W379" t="b">
        <f>IF(data!AH379=1,4,IF(data!AH379=2,5,IF(data!AH379=3,6,IF(data!AH379=4,7,FALSE))))</f>
        <v>0</v>
      </c>
      <c r="X379" t="b">
        <f>IF(data!AI379=1,4,IF(data!AI379=2,3,IF(data!AI379=3,2,IF(data!AI379=4,1,FALSE))))</f>
        <v>0</v>
      </c>
      <c r="Y379" t="b">
        <f>IF(data!AJ379=1,6,IF(data!AJ379=2,5,IF(data!AJ379=3,4,IF(data!AJ379=4,1,FALSE))))</f>
        <v>0</v>
      </c>
      <c r="Z379" t="b">
        <f>IF(data!AK379=1,4,IF(data!AK379=2,3,IF(data!AK379=3,2,IF(data!AK379=4,1,IF(data!AK379=5,2,FALSE)))))</f>
        <v>0</v>
      </c>
      <c r="AA379" t="b">
        <f>IF(data!AL379=1,6,IF(data!AL379=2,5,IF(data!AL379=3,4,IF(data!AL379=5,2,(IF(data!AL379=4,1,FALSE))))))</f>
        <v>0</v>
      </c>
    </row>
    <row r="380" spans="1:27" x14ac:dyDescent="0.15">
      <c r="A380" s="9" t="str">
        <f t="shared" si="55"/>
        <v>FALSE</v>
      </c>
      <c r="B380" s="9">
        <f t="shared" si="56"/>
        <v>7</v>
      </c>
      <c r="C380" s="11">
        <f t="shared" si="57"/>
        <v>0</v>
      </c>
      <c r="D380" s="11">
        <f t="shared" si="58"/>
        <v>0</v>
      </c>
      <c r="E380" s="9">
        <f t="shared" si="59"/>
        <v>7</v>
      </c>
      <c r="F380" s="11">
        <f t="shared" si="60"/>
        <v>0</v>
      </c>
      <c r="G380" s="13">
        <f t="shared" si="61"/>
        <v>0</v>
      </c>
      <c r="H380" s="19" t="str">
        <f t="shared" si="62"/>
        <v>GNDND</v>
      </c>
      <c r="I380" s="15" t="e">
        <f>VLOOKUP(H380,score!$A$1:$B$343,2,FALSE)</f>
        <v>#N/A</v>
      </c>
      <c r="J380" s="2" t="str">
        <f>IF(ISERROR(data!K380/(data!J380*4)),"",data!K380/(data!J380*4))</f>
        <v/>
      </c>
      <c r="K380" s="3">
        <f>IF(data!I380=3,8,0)</f>
        <v>0</v>
      </c>
      <c r="L380" s="7">
        <f t="shared" si="63"/>
        <v>0</v>
      </c>
      <c r="M380">
        <f>(data!M380+(data!N380/60))*data!L380</f>
        <v>0</v>
      </c>
      <c r="N380" t="b">
        <f>IF(data!O380=1,1,IF(data!O380=2,0.7,IF(data!O380=3,0.7,IF(data!O380=4,0.3,IF(data!O380=5,0,FALSE)))))</f>
        <v>0</v>
      </c>
      <c r="O380">
        <f t="shared" si="64"/>
        <v>0</v>
      </c>
      <c r="P380" s="5">
        <f>(data!P380+(data!Q380/60))*data!L380+(data!R380+(data!S380/60))*(7-data!L380)</f>
        <v>0</v>
      </c>
      <c r="Q380">
        <f>data!T380+data!U380/60*7</f>
        <v>0</v>
      </c>
      <c r="R380">
        <f>data!V380+data!W380/60*7</f>
        <v>0</v>
      </c>
      <c r="S380" s="5">
        <f>(data!Y380+data!Z380/60)*data!X380</f>
        <v>0</v>
      </c>
      <c r="T380">
        <f>data!AA380+data!AB380</f>
        <v>0</v>
      </c>
      <c r="U380">
        <f>data!AC380*IF(data!AD380=1,1,0)+data!AE380*IF(data!AF380=1,1,0)</f>
        <v>0</v>
      </c>
      <c r="V380" t="b">
        <f>IF(data!AG380=1,1,IF(data!AG380=2,2,IF(data!AG380=3,3,IF(data!AG380=4,FALSE))))</f>
        <v>0</v>
      </c>
      <c r="W380" t="b">
        <f>IF(data!AH380=1,4,IF(data!AH380=2,5,IF(data!AH380=3,6,IF(data!AH380=4,7,FALSE))))</f>
        <v>0</v>
      </c>
      <c r="X380" t="b">
        <f>IF(data!AI380=1,4,IF(data!AI380=2,3,IF(data!AI380=3,2,IF(data!AI380=4,1,FALSE))))</f>
        <v>0</v>
      </c>
      <c r="Y380" t="b">
        <f>IF(data!AJ380=1,6,IF(data!AJ380=2,5,IF(data!AJ380=3,4,IF(data!AJ380=4,1,FALSE))))</f>
        <v>0</v>
      </c>
      <c r="Z380" t="b">
        <f>IF(data!AK380=1,4,IF(data!AK380=2,3,IF(data!AK380=3,2,IF(data!AK380=4,1,IF(data!AK380=5,2,FALSE)))))</f>
        <v>0</v>
      </c>
      <c r="AA380" t="b">
        <f>IF(data!AL380=1,6,IF(data!AL380=2,5,IF(data!AL380=3,4,IF(data!AL380=5,2,(IF(data!AL380=4,1,FALSE))))))</f>
        <v>0</v>
      </c>
    </row>
    <row r="381" spans="1:27" x14ac:dyDescent="0.15">
      <c r="A381" s="9" t="str">
        <f t="shared" si="55"/>
        <v>FALSE</v>
      </c>
      <c r="B381" s="9">
        <f t="shared" si="56"/>
        <v>7</v>
      </c>
      <c r="C381" s="11">
        <f t="shared" si="57"/>
        <v>0</v>
      </c>
      <c r="D381" s="11">
        <f t="shared" si="58"/>
        <v>0</v>
      </c>
      <c r="E381" s="9">
        <f t="shared" si="59"/>
        <v>7</v>
      </c>
      <c r="F381" s="11">
        <f t="shared" si="60"/>
        <v>0</v>
      </c>
      <c r="G381" s="13">
        <f t="shared" si="61"/>
        <v>0</v>
      </c>
      <c r="H381" s="19" t="str">
        <f t="shared" si="62"/>
        <v>GNDND</v>
      </c>
      <c r="I381" s="15" t="e">
        <f>VLOOKUP(H381,score!$A$1:$B$343,2,FALSE)</f>
        <v>#N/A</v>
      </c>
      <c r="J381" s="2" t="str">
        <f>IF(ISERROR(data!K381/(data!J381*4)),"",data!K381/(data!J381*4))</f>
        <v/>
      </c>
      <c r="K381" s="3">
        <f>IF(data!I381=3,8,0)</f>
        <v>0</v>
      </c>
      <c r="L381" s="7">
        <f t="shared" si="63"/>
        <v>0</v>
      </c>
      <c r="M381">
        <f>(data!M381+(data!N381/60))*data!L381</f>
        <v>0</v>
      </c>
      <c r="N381" t="b">
        <f>IF(data!O381=1,1,IF(data!O381=2,0.7,IF(data!O381=3,0.7,IF(data!O381=4,0.3,IF(data!O381=5,0,FALSE)))))</f>
        <v>0</v>
      </c>
      <c r="O381">
        <f t="shared" si="64"/>
        <v>0</v>
      </c>
      <c r="P381" s="5">
        <f>(data!P381+(data!Q381/60))*data!L381+(data!R381+(data!S381/60))*(7-data!L381)</f>
        <v>0</v>
      </c>
      <c r="Q381">
        <f>data!T381+data!U381/60*7</f>
        <v>0</v>
      </c>
      <c r="R381">
        <f>data!V381+data!W381/60*7</f>
        <v>0</v>
      </c>
      <c r="S381" s="5">
        <f>(data!Y381+data!Z381/60)*data!X381</f>
        <v>0</v>
      </c>
      <c r="T381">
        <f>data!AA381+data!AB381</f>
        <v>0</v>
      </c>
      <c r="U381">
        <f>data!AC381*IF(data!AD381=1,1,0)+data!AE381*IF(data!AF381=1,1,0)</f>
        <v>0</v>
      </c>
      <c r="V381" t="b">
        <f>IF(data!AG381=1,1,IF(data!AG381=2,2,IF(data!AG381=3,3,IF(data!AG381=4,FALSE))))</f>
        <v>0</v>
      </c>
      <c r="W381" t="b">
        <f>IF(data!AH381=1,4,IF(data!AH381=2,5,IF(data!AH381=3,6,IF(data!AH381=4,7,FALSE))))</f>
        <v>0</v>
      </c>
      <c r="X381" t="b">
        <f>IF(data!AI381=1,4,IF(data!AI381=2,3,IF(data!AI381=3,2,IF(data!AI381=4,1,FALSE))))</f>
        <v>0</v>
      </c>
      <c r="Y381" t="b">
        <f>IF(data!AJ381=1,6,IF(data!AJ381=2,5,IF(data!AJ381=3,4,IF(data!AJ381=4,1,FALSE))))</f>
        <v>0</v>
      </c>
      <c r="Z381" t="b">
        <f>IF(data!AK381=1,4,IF(data!AK381=2,3,IF(data!AK381=3,2,IF(data!AK381=4,1,IF(data!AK381=5,2,FALSE)))))</f>
        <v>0</v>
      </c>
      <c r="AA381" t="b">
        <f>IF(data!AL381=1,6,IF(data!AL381=2,5,IF(data!AL381=3,4,IF(data!AL381=5,2,(IF(data!AL381=4,1,FALSE))))))</f>
        <v>0</v>
      </c>
    </row>
    <row r="382" spans="1:27" x14ac:dyDescent="0.15">
      <c r="A382" s="9" t="str">
        <f t="shared" si="55"/>
        <v>FALSE</v>
      </c>
      <c r="B382" s="9">
        <f t="shared" si="56"/>
        <v>7</v>
      </c>
      <c r="C382" s="11">
        <f t="shared" si="57"/>
        <v>0</v>
      </c>
      <c r="D382" s="11">
        <f t="shared" si="58"/>
        <v>0</v>
      </c>
      <c r="E382" s="9">
        <f t="shared" si="59"/>
        <v>7</v>
      </c>
      <c r="F382" s="11">
        <f t="shared" si="60"/>
        <v>0</v>
      </c>
      <c r="G382" s="13">
        <f t="shared" si="61"/>
        <v>0</v>
      </c>
      <c r="H382" s="19" t="str">
        <f t="shared" si="62"/>
        <v>GNDND</v>
      </c>
      <c r="I382" s="15" t="e">
        <f>VLOOKUP(H382,score!$A$1:$B$343,2,FALSE)</f>
        <v>#N/A</v>
      </c>
      <c r="J382" s="2" t="str">
        <f>IF(ISERROR(data!K382/(data!J382*4)),"",data!K382/(data!J382*4))</f>
        <v/>
      </c>
      <c r="K382" s="3">
        <f>IF(data!I382=3,8,0)</f>
        <v>0</v>
      </c>
      <c r="L382" s="7">
        <f t="shared" si="63"/>
        <v>0</v>
      </c>
      <c r="M382">
        <f>(data!M382+(data!N382/60))*data!L382</f>
        <v>0</v>
      </c>
      <c r="N382" t="b">
        <f>IF(data!O382=1,1,IF(data!O382=2,0.7,IF(data!O382=3,0.7,IF(data!O382=4,0.3,IF(data!O382=5,0,FALSE)))))</f>
        <v>0</v>
      </c>
      <c r="O382">
        <f t="shared" si="64"/>
        <v>0</v>
      </c>
      <c r="P382" s="5">
        <f>(data!P382+(data!Q382/60))*data!L382+(data!R382+(data!S382/60))*(7-data!L382)</f>
        <v>0</v>
      </c>
      <c r="Q382">
        <f>data!T382+data!U382/60*7</f>
        <v>0</v>
      </c>
      <c r="R382">
        <f>data!V382+data!W382/60*7</f>
        <v>0</v>
      </c>
      <c r="S382" s="5">
        <f>(data!Y382+data!Z382/60)*data!X382</f>
        <v>0</v>
      </c>
      <c r="T382">
        <f>data!AA382+data!AB382</f>
        <v>0</v>
      </c>
      <c r="U382">
        <f>data!AC382*IF(data!AD382=1,1,0)+data!AE382*IF(data!AF382=1,1,0)</f>
        <v>0</v>
      </c>
      <c r="V382" t="b">
        <f>IF(data!AG382=1,1,IF(data!AG382=2,2,IF(data!AG382=3,3,IF(data!AG382=4,FALSE))))</f>
        <v>0</v>
      </c>
      <c r="W382" t="b">
        <f>IF(data!AH382=1,4,IF(data!AH382=2,5,IF(data!AH382=3,6,IF(data!AH382=4,7,FALSE))))</f>
        <v>0</v>
      </c>
      <c r="X382" t="b">
        <f>IF(data!AI382=1,4,IF(data!AI382=2,3,IF(data!AI382=3,2,IF(data!AI382=4,1,FALSE))))</f>
        <v>0</v>
      </c>
      <c r="Y382" t="b">
        <f>IF(data!AJ382=1,6,IF(data!AJ382=2,5,IF(data!AJ382=3,4,IF(data!AJ382=4,1,FALSE))))</f>
        <v>0</v>
      </c>
      <c r="Z382" t="b">
        <f>IF(data!AK382=1,4,IF(data!AK382=2,3,IF(data!AK382=3,2,IF(data!AK382=4,1,IF(data!AK382=5,2,FALSE)))))</f>
        <v>0</v>
      </c>
      <c r="AA382" t="b">
        <f>IF(data!AL382=1,6,IF(data!AL382=2,5,IF(data!AL382=3,4,IF(data!AL382=5,2,(IF(data!AL382=4,1,FALSE))))))</f>
        <v>0</v>
      </c>
    </row>
    <row r="383" spans="1:27" x14ac:dyDescent="0.15">
      <c r="A383" s="9" t="str">
        <f t="shared" si="55"/>
        <v>FALSE</v>
      </c>
      <c r="B383" s="9">
        <f t="shared" si="56"/>
        <v>7</v>
      </c>
      <c r="C383" s="11">
        <f t="shared" si="57"/>
        <v>0</v>
      </c>
      <c r="D383" s="11">
        <f t="shared" si="58"/>
        <v>0</v>
      </c>
      <c r="E383" s="9">
        <f t="shared" si="59"/>
        <v>7</v>
      </c>
      <c r="F383" s="11">
        <f t="shared" si="60"/>
        <v>0</v>
      </c>
      <c r="G383" s="13">
        <f t="shared" si="61"/>
        <v>0</v>
      </c>
      <c r="H383" s="19" t="str">
        <f t="shared" si="62"/>
        <v>GNDND</v>
      </c>
      <c r="I383" s="15" t="e">
        <f>VLOOKUP(H383,score!$A$1:$B$343,2,FALSE)</f>
        <v>#N/A</v>
      </c>
      <c r="J383" s="2" t="str">
        <f>IF(ISERROR(data!K383/(data!J383*4)),"",data!K383/(data!J383*4))</f>
        <v/>
      </c>
      <c r="K383" s="3">
        <f>IF(data!I383=3,8,0)</f>
        <v>0</v>
      </c>
      <c r="L383" s="7">
        <f t="shared" si="63"/>
        <v>0</v>
      </c>
      <c r="M383">
        <f>(data!M383+(data!N383/60))*data!L383</f>
        <v>0</v>
      </c>
      <c r="N383" t="b">
        <f>IF(data!O383=1,1,IF(data!O383=2,0.7,IF(data!O383=3,0.7,IF(data!O383=4,0.3,IF(data!O383=5,0,FALSE)))))</f>
        <v>0</v>
      </c>
      <c r="O383">
        <f t="shared" si="64"/>
        <v>0</v>
      </c>
      <c r="P383" s="5">
        <f>(data!P383+(data!Q383/60))*data!L383+(data!R383+(data!S383/60))*(7-data!L383)</f>
        <v>0</v>
      </c>
      <c r="Q383">
        <f>data!T383+data!U383/60*7</f>
        <v>0</v>
      </c>
      <c r="R383">
        <f>data!V383+data!W383/60*7</f>
        <v>0</v>
      </c>
      <c r="S383" s="5">
        <f>(data!Y383+data!Z383/60)*data!X383</f>
        <v>0</v>
      </c>
      <c r="T383">
        <f>data!AA383+data!AB383</f>
        <v>0</v>
      </c>
      <c r="U383">
        <f>data!AC383*IF(data!AD383=1,1,0)+data!AE383*IF(data!AF383=1,1,0)</f>
        <v>0</v>
      </c>
      <c r="V383" t="b">
        <f>IF(data!AG383=1,1,IF(data!AG383=2,2,IF(data!AG383=3,3,IF(data!AG383=4,FALSE))))</f>
        <v>0</v>
      </c>
      <c r="W383" t="b">
        <f>IF(data!AH383=1,4,IF(data!AH383=2,5,IF(data!AH383=3,6,IF(data!AH383=4,7,FALSE))))</f>
        <v>0</v>
      </c>
      <c r="X383" t="b">
        <f>IF(data!AI383=1,4,IF(data!AI383=2,3,IF(data!AI383=3,2,IF(data!AI383=4,1,FALSE))))</f>
        <v>0</v>
      </c>
      <c r="Y383" t="b">
        <f>IF(data!AJ383=1,6,IF(data!AJ383=2,5,IF(data!AJ383=3,4,IF(data!AJ383=4,1,FALSE))))</f>
        <v>0</v>
      </c>
      <c r="Z383" t="b">
        <f>IF(data!AK383=1,4,IF(data!AK383=2,3,IF(data!AK383=3,2,IF(data!AK383=4,1,IF(data!AK383=5,2,FALSE)))))</f>
        <v>0</v>
      </c>
      <c r="AA383" t="b">
        <f>IF(data!AL383=1,6,IF(data!AL383=2,5,IF(data!AL383=3,4,IF(data!AL383=5,2,(IF(data!AL383=4,1,FALSE))))))</f>
        <v>0</v>
      </c>
    </row>
    <row r="384" spans="1:27" x14ac:dyDescent="0.15">
      <c r="A384" s="9" t="str">
        <f t="shared" si="55"/>
        <v>FALSE</v>
      </c>
      <c r="B384" s="9">
        <f t="shared" si="56"/>
        <v>7</v>
      </c>
      <c r="C384" s="11">
        <f t="shared" si="57"/>
        <v>0</v>
      </c>
      <c r="D384" s="11">
        <f t="shared" si="58"/>
        <v>0</v>
      </c>
      <c r="E384" s="9">
        <f t="shared" si="59"/>
        <v>7</v>
      </c>
      <c r="F384" s="11">
        <f t="shared" si="60"/>
        <v>0</v>
      </c>
      <c r="G384" s="13">
        <f t="shared" si="61"/>
        <v>0</v>
      </c>
      <c r="H384" s="19" t="str">
        <f t="shared" si="62"/>
        <v>GNDND</v>
      </c>
      <c r="I384" s="15" t="e">
        <f>VLOOKUP(H384,score!$A$1:$B$343,2,FALSE)</f>
        <v>#N/A</v>
      </c>
      <c r="J384" s="2" t="str">
        <f>IF(ISERROR(data!K384/(data!J384*4)),"",data!K384/(data!J384*4))</f>
        <v/>
      </c>
      <c r="K384" s="3">
        <f>IF(data!I384=3,8,0)</f>
        <v>0</v>
      </c>
      <c r="L384" s="7">
        <f t="shared" si="63"/>
        <v>0</v>
      </c>
      <c r="M384">
        <f>(data!M384+(data!N384/60))*data!L384</f>
        <v>0</v>
      </c>
      <c r="N384" t="b">
        <f>IF(data!O384=1,1,IF(data!O384=2,0.7,IF(data!O384=3,0.7,IF(data!O384=4,0.3,IF(data!O384=5,0,FALSE)))))</f>
        <v>0</v>
      </c>
      <c r="O384">
        <f t="shared" si="64"/>
        <v>0</v>
      </c>
      <c r="P384" s="5">
        <f>(data!P384+(data!Q384/60))*data!L384+(data!R384+(data!S384/60))*(7-data!L384)</f>
        <v>0</v>
      </c>
      <c r="Q384">
        <f>data!T384+data!U384/60*7</f>
        <v>0</v>
      </c>
      <c r="R384">
        <f>data!V384+data!W384/60*7</f>
        <v>0</v>
      </c>
      <c r="S384" s="5">
        <f>(data!Y384+data!Z384/60)*data!X384</f>
        <v>0</v>
      </c>
      <c r="T384">
        <f>data!AA384+data!AB384</f>
        <v>0</v>
      </c>
      <c r="U384">
        <f>data!AC384*IF(data!AD384=1,1,0)+data!AE384*IF(data!AF384=1,1,0)</f>
        <v>0</v>
      </c>
      <c r="V384" t="b">
        <f>IF(data!AG384=1,1,IF(data!AG384=2,2,IF(data!AG384=3,3,IF(data!AG384=4,FALSE))))</f>
        <v>0</v>
      </c>
      <c r="W384" t="b">
        <f>IF(data!AH384=1,4,IF(data!AH384=2,5,IF(data!AH384=3,6,IF(data!AH384=4,7,FALSE))))</f>
        <v>0</v>
      </c>
      <c r="X384" t="b">
        <f>IF(data!AI384=1,4,IF(data!AI384=2,3,IF(data!AI384=3,2,IF(data!AI384=4,1,FALSE))))</f>
        <v>0</v>
      </c>
      <c r="Y384" t="b">
        <f>IF(data!AJ384=1,6,IF(data!AJ384=2,5,IF(data!AJ384=3,4,IF(data!AJ384=4,1,FALSE))))</f>
        <v>0</v>
      </c>
      <c r="Z384" t="b">
        <f>IF(data!AK384=1,4,IF(data!AK384=2,3,IF(data!AK384=3,2,IF(data!AK384=4,1,IF(data!AK384=5,2,FALSE)))))</f>
        <v>0</v>
      </c>
      <c r="AA384" t="b">
        <f>IF(data!AL384=1,6,IF(data!AL384=2,5,IF(data!AL384=3,4,IF(data!AL384=5,2,(IF(data!AL384=4,1,FALSE))))))</f>
        <v>0</v>
      </c>
    </row>
    <row r="385" spans="1:27" x14ac:dyDescent="0.15">
      <c r="A385" s="9" t="str">
        <f t="shared" si="55"/>
        <v>FALSE</v>
      </c>
      <c r="B385" s="9">
        <f t="shared" si="56"/>
        <v>7</v>
      </c>
      <c r="C385" s="11">
        <f t="shared" si="57"/>
        <v>0</v>
      </c>
      <c r="D385" s="11">
        <f t="shared" si="58"/>
        <v>0</v>
      </c>
      <c r="E385" s="9">
        <f t="shared" si="59"/>
        <v>7</v>
      </c>
      <c r="F385" s="11">
        <f t="shared" si="60"/>
        <v>0</v>
      </c>
      <c r="G385" s="13">
        <f t="shared" si="61"/>
        <v>0</v>
      </c>
      <c r="H385" s="19" t="str">
        <f t="shared" si="62"/>
        <v>GNDND</v>
      </c>
      <c r="I385" s="15" t="e">
        <f>VLOOKUP(H385,score!$A$1:$B$343,2,FALSE)</f>
        <v>#N/A</v>
      </c>
      <c r="J385" s="2" t="str">
        <f>IF(ISERROR(data!K385/(data!J385*4)),"",data!K385/(data!J385*4))</f>
        <v/>
      </c>
      <c r="K385" s="3">
        <f>IF(data!I385=3,8,0)</f>
        <v>0</v>
      </c>
      <c r="L385" s="7">
        <f t="shared" si="63"/>
        <v>0</v>
      </c>
      <c r="M385">
        <f>(data!M385+(data!N385/60))*data!L385</f>
        <v>0</v>
      </c>
      <c r="N385" t="b">
        <f>IF(data!O385=1,1,IF(data!O385=2,0.7,IF(data!O385=3,0.7,IF(data!O385=4,0.3,IF(data!O385=5,0,FALSE)))))</f>
        <v>0</v>
      </c>
      <c r="O385">
        <f t="shared" si="64"/>
        <v>0</v>
      </c>
      <c r="P385" s="5">
        <f>(data!P385+(data!Q385/60))*data!L385+(data!R385+(data!S385/60))*(7-data!L385)</f>
        <v>0</v>
      </c>
      <c r="Q385">
        <f>data!T385+data!U385/60*7</f>
        <v>0</v>
      </c>
      <c r="R385">
        <f>data!V385+data!W385/60*7</f>
        <v>0</v>
      </c>
      <c r="S385" s="5">
        <f>(data!Y385+data!Z385/60)*data!X385</f>
        <v>0</v>
      </c>
      <c r="T385">
        <f>data!AA385+data!AB385</f>
        <v>0</v>
      </c>
      <c r="U385">
        <f>data!AC385*IF(data!AD385=1,1,0)+data!AE385*IF(data!AF385=1,1,0)</f>
        <v>0</v>
      </c>
      <c r="V385" t="b">
        <f>IF(data!AG385=1,1,IF(data!AG385=2,2,IF(data!AG385=3,3,IF(data!AG385=4,FALSE))))</f>
        <v>0</v>
      </c>
      <c r="W385" t="b">
        <f>IF(data!AH385=1,4,IF(data!AH385=2,5,IF(data!AH385=3,6,IF(data!AH385=4,7,FALSE))))</f>
        <v>0</v>
      </c>
      <c r="X385" t="b">
        <f>IF(data!AI385=1,4,IF(data!AI385=2,3,IF(data!AI385=3,2,IF(data!AI385=4,1,FALSE))))</f>
        <v>0</v>
      </c>
      <c r="Y385" t="b">
        <f>IF(data!AJ385=1,6,IF(data!AJ385=2,5,IF(data!AJ385=3,4,IF(data!AJ385=4,1,FALSE))))</f>
        <v>0</v>
      </c>
      <c r="Z385" t="b">
        <f>IF(data!AK385=1,4,IF(data!AK385=2,3,IF(data!AK385=3,2,IF(data!AK385=4,1,IF(data!AK385=5,2,FALSE)))))</f>
        <v>0</v>
      </c>
      <c r="AA385" t="b">
        <f>IF(data!AL385=1,6,IF(data!AL385=2,5,IF(data!AL385=3,4,IF(data!AL385=5,2,(IF(data!AL385=4,1,FALSE))))))</f>
        <v>0</v>
      </c>
    </row>
    <row r="386" spans="1:27" x14ac:dyDescent="0.15">
      <c r="A386" s="9" t="str">
        <f t="shared" si="55"/>
        <v>FALSE</v>
      </c>
      <c r="B386" s="9">
        <f t="shared" si="56"/>
        <v>7</v>
      </c>
      <c r="C386" s="11">
        <f t="shared" si="57"/>
        <v>0</v>
      </c>
      <c r="D386" s="11">
        <f t="shared" si="58"/>
        <v>0</v>
      </c>
      <c r="E386" s="9">
        <f t="shared" si="59"/>
        <v>7</v>
      </c>
      <c r="F386" s="11">
        <f t="shared" si="60"/>
        <v>0</v>
      </c>
      <c r="G386" s="13">
        <f t="shared" si="61"/>
        <v>0</v>
      </c>
      <c r="H386" s="19" t="str">
        <f t="shared" si="62"/>
        <v>GNDND</v>
      </c>
      <c r="I386" s="15" t="e">
        <f>VLOOKUP(H386,score!$A$1:$B$343,2,FALSE)</f>
        <v>#N/A</v>
      </c>
      <c r="J386" s="2" t="str">
        <f>IF(ISERROR(data!K386/(data!J386*4)),"",data!K386/(data!J386*4))</f>
        <v/>
      </c>
      <c r="K386" s="3">
        <f>IF(data!I386=3,8,0)</f>
        <v>0</v>
      </c>
      <c r="L386" s="7">
        <f t="shared" si="63"/>
        <v>0</v>
      </c>
      <c r="M386">
        <f>(data!M386+(data!N386/60))*data!L386</f>
        <v>0</v>
      </c>
      <c r="N386" t="b">
        <f>IF(data!O386=1,1,IF(data!O386=2,0.7,IF(data!O386=3,0.7,IF(data!O386=4,0.3,IF(data!O386=5,0,FALSE)))))</f>
        <v>0</v>
      </c>
      <c r="O386">
        <f t="shared" si="64"/>
        <v>0</v>
      </c>
      <c r="P386" s="5">
        <f>(data!P386+(data!Q386/60))*data!L386+(data!R386+(data!S386/60))*(7-data!L386)</f>
        <v>0</v>
      </c>
      <c r="Q386">
        <f>data!T386+data!U386/60*7</f>
        <v>0</v>
      </c>
      <c r="R386">
        <f>data!V386+data!W386/60*7</f>
        <v>0</v>
      </c>
      <c r="S386" s="5">
        <f>(data!Y386+data!Z386/60)*data!X386</f>
        <v>0</v>
      </c>
      <c r="T386">
        <f>data!AA386+data!AB386</f>
        <v>0</v>
      </c>
      <c r="U386">
        <f>data!AC386*IF(data!AD386=1,1,0)+data!AE386*IF(data!AF386=1,1,0)</f>
        <v>0</v>
      </c>
      <c r="V386" t="b">
        <f>IF(data!AG386=1,1,IF(data!AG386=2,2,IF(data!AG386=3,3,IF(data!AG386=4,FALSE))))</f>
        <v>0</v>
      </c>
      <c r="W386" t="b">
        <f>IF(data!AH386=1,4,IF(data!AH386=2,5,IF(data!AH386=3,6,IF(data!AH386=4,7,FALSE))))</f>
        <v>0</v>
      </c>
      <c r="X386" t="b">
        <f>IF(data!AI386=1,4,IF(data!AI386=2,3,IF(data!AI386=3,2,IF(data!AI386=4,1,FALSE))))</f>
        <v>0</v>
      </c>
      <c r="Y386" t="b">
        <f>IF(data!AJ386=1,6,IF(data!AJ386=2,5,IF(data!AJ386=3,4,IF(data!AJ386=4,1,FALSE))))</f>
        <v>0</v>
      </c>
      <c r="Z386" t="b">
        <f>IF(data!AK386=1,4,IF(data!AK386=2,3,IF(data!AK386=3,2,IF(data!AK386=4,1,IF(data!AK386=5,2,FALSE)))))</f>
        <v>0</v>
      </c>
      <c r="AA386" t="b">
        <f>IF(data!AL386=1,6,IF(data!AL386=2,5,IF(data!AL386=3,4,IF(data!AL386=5,2,(IF(data!AL386=4,1,FALSE))))))</f>
        <v>0</v>
      </c>
    </row>
    <row r="387" spans="1:27" x14ac:dyDescent="0.15">
      <c r="A387" s="9" t="str">
        <f t="shared" si="55"/>
        <v>FALSE</v>
      </c>
      <c r="B387" s="9">
        <f t="shared" si="56"/>
        <v>7</v>
      </c>
      <c r="C387" s="11">
        <f t="shared" si="57"/>
        <v>0</v>
      </c>
      <c r="D387" s="11">
        <f t="shared" si="58"/>
        <v>0</v>
      </c>
      <c r="E387" s="9">
        <f t="shared" si="59"/>
        <v>7</v>
      </c>
      <c r="F387" s="11">
        <f t="shared" si="60"/>
        <v>0</v>
      </c>
      <c r="G387" s="13">
        <f t="shared" si="61"/>
        <v>0</v>
      </c>
      <c r="H387" s="19" t="str">
        <f t="shared" si="62"/>
        <v>GNDND</v>
      </c>
      <c r="I387" s="15" t="e">
        <f>VLOOKUP(H387,score!$A$1:$B$343,2,FALSE)</f>
        <v>#N/A</v>
      </c>
      <c r="J387" s="2" t="str">
        <f>IF(ISERROR(data!K387/(data!J387*4)),"",data!K387/(data!J387*4))</f>
        <v/>
      </c>
      <c r="K387" s="3">
        <f>IF(data!I387=3,8,0)</f>
        <v>0</v>
      </c>
      <c r="L387" s="7">
        <f t="shared" si="63"/>
        <v>0</v>
      </c>
      <c r="M387">
        <f>(data!M387+(data!N387/60))*data!L387</f>
        <v>0</v>
      </c>
      <c r="N387" t="b">
        <f>IF(data!O387=1,1,IF(data!O387=2,0.7,IF(data!O387=3,0.7,IF(data!O387=4,0.3,IF(data!O387=5,0,FALSE)))))</f>
        <v>0</v>
      </c>
      <c r="O387">
        <f t="shared" si="64"/>
        <v>0</v>
      </c>
      <c r="P387" s="5">
        <f>(data!P387+(data!Q387/60))*data!L387+(data!R387+(data!S387/60))*(7-data!L387)</f>
        <v>0</v>
      </c>
      <c r="Q387">
        <f>data!T387+data!U387/60*7</f>
        <v>0</v>
      </c>
      <c r="R387">
        <f>data!V387+data!W387/60*7</f>
        <v>0</v>
      </c>
      <c r="S387" s="5">
        <f>(data!Y387+data!Z387/60)*data!X387</f>
        <v>0</v>
      </c>
      <c r="T387">
        <f>data!AA387+data!AB387</f>
        <v>0</v>
      </c>
      <c r="U387">
        <f>data!AC387*IF(data!AD387=1,1,0)+data!AE387*IF(data!AF387=1,1,0)</f>
        <v>0</v>
      </c>
      <c r="V387" t="b">
        <f>IF(data!AG387=1,1,IF(data!AG387=2,2,IF(data!AG387=3,3,IF(data!AG387=4,FALSE))))</f>
        <v>0</v>
      </c>
      <c r="W387" t="b">
        <f>IF(data!AH387=1,4,IF(data!AH387=2,5,IF(data!AH387=3,6,IF(data!AH387=4,7,FALSE))))</f>
        <v>0</v>
      </c>
      <c r="X387" t="b">
        <f>IF(data!AI387=1,4,IF(data!AI387=2,3,IF(data!AI387=3,2,IF(data!AI387=4,1,FALSE))))</f>
        <v>0</v>
      </c>
      <c r="Y387" t="b">
        <f>IF(data!AJ387=1,6,IF(data!AJ387=2,5,IF(data!AJ387=3,4,IF(data!AJ387=4,1,FALSE))))</f>
        <v>0</v>
      </c>
      <c r="Z387" t="b">
        <f>IF(data!AK387=1,4,IF(data!AK387=2,3,IF(data!AK387=3,2,IF(data!AK387=4,1,IF(data!AK387=5,2,FALSE)))))</f>
        <v>0</v>
      </c>
      <c r="AA387" t="b">
        <f>IF(data!AL387=1,6,IF(data!AL387=2,5,IF(data!AL387=3,4,IF(data!AL387=5,2,(IF(data!AL387=4,1,FALSE))))))</f>
        <v>0</v>
      </c>
    </row>
    <row r="388" spans="1:27" x14ac:dyDescent="0.15">
      <c r="A388" s="9" t="str">
        <f t="shared" ref="A388:A451" si="65">IF(K388=8,8,IF(K388=9,"ND",(IF(J388=0,"ND",IF(J388&lt;0.05,1,IF(J388&lt;0.1,2,IF(J388&lt;0.2,3,IF(J388&lt;0.4,4,IF(J388&lt;0.6,5,IF(J388&lt;1,6,IF(J388=1,7,"FALSE")))))))))))</f>
        <v>FALSE</v>
      </c>
      <c r="B388" s="9">
        <f t="shared" ref="B388:B451" si="66">IF(L388&gt;=50,1,IF(L388&gt;=40,2,IF(L388&gt;=30,3,IF(L388&gt;=15,4,IF(L388&gt;=5,5,IF(L388&gt;0,6,IF(L388=0,7,FALSE)))))))</f>
        <v>7</v>
      </c>
      <c r="C388" s="11">
        <f t="shared" ref="C388:C451" si="67">MIN(V388,W388)</f>
        <v>0</v>
      </c>
      <c r="D388" s="11">
        <f t="shared" ref="D388:D451" si="68">MAX(X388,Y388)</f>
        <v>0</v>
      </c>
      <c r="E388" s="9">
        <f t="shared" ref="E388:E451" si="69">MIN(A388:B388)</f>
        <v>7</v>
      </c>
      <c r="F388" s="11">
        <f t="shared" ref="F388:F451" si="70">MAX(C388,D388)</f>
        <v>0</v>
      </c>
      <c r="G388" s="13">
        <f t="shared" ref="G388:G451" si="71">MIN(Z388,AA388)</f>
        <v>0</v>
      </c>
      <c r="H388" s="19" t="str">
        <f t="shared" ref="H388:H451" si="72">IF(E388=1,"A",IF(E388=2,"B",IF(E388=3,"C",IF(E388=4,"D",IF(E388=5,"E",IF(E388=6,"F",IF(E388=7,"G","ND")))))))&amp;IF(F388=1,"A",IF(F388=2,"B",IF(F388=3,"C",IF(F388=4,"D",IF(F388=5,"E",IF(F388=6,"F",IF(F388=7,"G","ND")))))))&amp;IF(G388=1,"A",IF(G388=2,"B",IF(G388=3,"C",IF(G388=4,"D",IF(G388=5,"E",IF(G388=6,"F",IF(G388=7,"G","ND")))))))</f>
        <v>GNDND</v>
      </c>
      <c r="I388" s="15" t="e">
        <f>VLOOKUP(H388,score!$A$1:$B$343,2,FALSE)</f>
        <v>#N/A</v>
      </c>
      <c r="J388" s="2" t="str">
        <f>IF(ISERROR(data!K388/(data!J388*4)),"",data!K388/(data!J388*4))</f>
        <v/>
      </c>
      <c r="K388" s="3">
        <f>IF(data!I388=3,8,0)</f>
        <v>0</v>
      </c>
      <c r="L388" s="7">
        <f t="shared" ref="L388:L451" si="73">O388+P388+Q388+R388+S388+(T388*0.3)+U388</f>
        <v>0</v>
      </c>
      <c r="M388">
        <f>(data!M388+(data!N388/60))*data!L388</f>
        <v>0</v>
      </c>
      <c r="N388" t="b">
        <f>IF(data!O388=1,1,IF(data!O388=2,0.7,IF(data!O388=3,0.7,IF(data!O388=4,0.3,IF(data!O388=5,0,FALSE)))))</f>
        <v>0</v>
      </c>
      <c r="O388">
        <f t="shared" ref="O388:O451" si="74">M388*N388</f>
        <v>0</v>
      </c>
      <c r="P388" s="5">
        <f>(data!P388+(data!Q388/60))*data!L388+(data!R388+(data!S388/60))*(7-data!L388)</f>
        <v>0</v>
      </c>
      <c r="Q388">
        <f>data!T388+data!U388/60*7</f>
        <v>0</v>
      </c>
      <c r="R388">
        <f>data!V388+data!W388/60*7</f>
        <v>0</v>
      </c>
      <c r="S388" s="5">
        <f>(data!Y388+data!Z388/60)*data!X388</f>
        <v>0</v>
      </c>
      <c r="T388">
        <f>data!AA388+data!AB388</f>
        <v>0</v>
      </c>
      <c r="U388">
        <f>data!AC388*IF(data!AD388=1,1,0)+data!AE388*IF(data!AF388=1,1,0)</f>
        <v>0</v>
      </c>
      <c r="V388" t="b">
        <f>IF(data!AG388=1,1,IF(data!AG388=2,2,IF(data!AG388=3,3,IF(data!AG388=4,FALSE))))</f>
        <v>0</v>
      </c>
      <c r="W388" t="b">
        <f>IF(data!AH388=1,4,IF(data!AH388=2,5,IF(data!AH388=3,6,IF(data!AH388=4,7,FALSE))))</f>
        <v>0</v>
      </c>
      <c r="X388" t="b">
        <f>IF(data!AI388=1,4,IF(data!AI388=2,3,IF(data!AI388=3,2,IF(data!AI388=4,1,FALSE))))</f>
        <v>0</v>
      </c>
      <c r="Y388" t="b">
        <f>IF(data!AJ388=1,6,IF(data!AJ388=2,5,IF(data!AJ388=3,4,IF(data!AJ388=4,1,FALSE))))</f>
        <v>0</v>
      </c>
      <c r="Z388" t="b">
        <f>IF(data!AK388=1,4,IF(data!AK388=2,3,IF(data!AK388=3,2,IF(data!AK388=4,1,IF(data!AK388=5,2,FALSE)))))</f>
        <v>0</v>
      </c>
      <c r="AA388" t="b">
        <f>IF(data!AL388=1,6,IF(data!AL388=2,5,IF(data!AL388=3,4,IF(data!AL388=5,2,(IF(data!AL388=4,1,FALSE))))))</f>
        <v>0</v>
      </c>
    </row>
    <row r="389" spans="1:27" x14ac:dyDescent="0.15">
      <c r="A389" s="9" t="str">
        <f t="shared" si="65"/>
        <v>FALSE</v>
      </c>
      <c r="B389" s="9">
        <f t="shared" si="66"/>
        <v>7</v>
      </c>
      <c r="C389" s="11">
        <f t="shared" si="67"/>
        <v>0</v>
      </c>
      <c r="D389" s="11">
        <f t="shared" si="68"/>
        <v>0</v>
      </c>
      <c r="E389" s="9">
        <f t="shared" si="69"/>
        <v>7</v>
      </c>
      <c r="F389" s="11">
        <f t="shared" si="70"/>
        <v>0</v>
      </c>
      <c r="G389" s="13">
        <f t="shared" si="71"/>
        <v>0</v>
      </c>
      <c r="H389" s="19" t="str">
        <f t="shared" si="72"/>
        <v>GNDND</v>
      </c>
      <c r="I389" s="15" t="e">
        <f>VLOOKUP(H389,score!$A$1:$B$343,2,FALSE)</f>
        <v>#N/A</v>
      </c>
      <c r="J389" s="2" t="str">
        <f>IF(ISERROR(data!K389/(data!J389*4)),"",data!K389/(data!J389*4))</f>
        <v/>
      </c>
      <c r="K389" s="3">
        <f>IF(data!I389=3,8,0)</f>
        <v>0</v>
      </c>
      <c r="L389" s="7">
        <f t="shared" si="73"/>
        <v>0</v>
      </c>
      <c r="M389">
        <f>(data!M389+(data!N389/60))*data!L389</f>
        <v>0</v>
      </c>
      <c r="N389" t="b">
        <f>IF(data!O389=1,1,IF(data!O389=2,0.7,IF(data!O389=3,0.7,IF(data!O389=4,0.3,IF(data!O389=5,0,FALSE)))))</f>
        <v>0</v>
      </c>
      <c r="O389">
        <f t="shared" si="74"/>
        <v>0</v>
      </c>
      <c r="P389" s="5">
        <f>(data!P389+(data!Q389/60))*data!L389+(data!R389+(data!S389/60))*(7-data!L389)</f>
        <v>0</v>
      </c>
      <c r="Q389">
        <f>data!T389+data!U389/60*7</f>
        <v>0</v>
      </c>
      <c r="R389">
        <f>data!V389+data!W389/60*7</f>
        <v>0</v>
      </c>
      <c r="S389" s="5">
        <f>(data!Y389+data!Z389/60)*data!X389</f>
        <v>0</v>
      </c>
      <c r="T389">
        <f>data!AA389+data!AB389</f>
        <v>0</v>
      </c>
      <c r="U389">
        <f>data!AC389*IF(data!AD389=1,1,0)+data!AE389*IF(data!AF389=1,1,0)</f>
        <v>0</v>
      </c>
      <c r="V389" t="b">
        <f>IF(data!AG389=1,1,IF(data!AG389=2,2,IF(data!AG389=3,3,IF(data!AG389=4,FALSE))))</f>
        <v>0</v>
      </c>
      <c r="W389" t="b">
        <f>IF(data!AH389=1,4,IF(data!AH389=2,5,IF(data!AH389=3,6,IF(data!AH389=4,7,FALSE))))</f>
        <v>0</v>
      </c>
      <c r="X389" t="b">
        <f>IF(data!AI389=1,4,IF(data!AI389=2,3,IF(data!AI389=3,2,IF(data!AI389=4,1,FALSE))))</f>
        <v>0</v>
      </c>
      <c r="Y389" t="b">
        <f>IF(data!AJ389=1,6,IF(data!AJ389=2,5,IF(data!AJ389=3,4,IF(data!AJ389=4,1,FALSE))))</f>
        <v>0</v>
      </c>
      <c r="Z389" t="b">
        <f>IF(data!AK389=1,4,IF(data!AK389=2,3,IF(data!AK389=3,2,IF(data!AK389=4,1,IF(data!AK389=5,2,FALSE)))))</f>
        <v>0</v>
      </c>
      <c r="AA389" t="b">
        <f>IF(data!AL389=1,6,IF(data!AL389=2,5,IF(data!AL389=3,4,IF(data!AL389=5,2,(IF(data!AL389=4,1,FALSE))))))</f>
        <v>0</v>
      </c>
    </row>
    <row r="390" spans="1:27" x14ac:dyDescent="0.15">
      <c r="A390" s="9" t="str">
        <f t="shared" si="65"/>
        <v>FALSE</v>
      </c>
      <c r="B390" s="9">
        <f t="shared" si="66"/>
        <v>7</v>
      </c>
      <c r="C390" s="11">
        <f t="shared" si="67"/>
        <v>0</v>
      </c>
      <c r="D390" s="11">
        <f t="shared" si="68"/>
        <v>0</v>
      </c>
      <c r="E390" s="9">
        <f t="shared" si="69"/>
        <v>7</v>
      </c>
      <c r="F390" s="11">
        <f t="shared" si="70"/>
        <v>0</v>
      </c>
      <c r="G390" s="13">
        <f t="shared" si="71"/>
        <v>0</v>
      </c>
      <c r="H390" s="19" t="str">
        <f t="shared" si="72"/>
        <v>GNDND</v>
      </c>
      <c r="I390" s="15" t="e">
        <f>VLOOKUP(H390,score!$A$1:$B$343,2,FALSE)</f>
        <v>#N/A</v>
      </c>
      <c r="J390" s="2" t="str">
        <f>IF(ISERROR(data!K390/(data!J390*4)),"",data!K390/(data!J390*4))</f>
        <v/>
      </c>
      <c r="K390" s="3">
        <f>IF(data!I390=3,8,0)</f>
        <v>0</v>
      </c>
      <c r="L390" s="7">
        <f t="shared" si="73"/>
        <v>0</v>
      </c>
      <c r="M390">
        <f>(data!M390+(data!N390/60))*data!L390</f>
        <v>0</v>
      </c>
      <c r="N390" t="b">
        <f>IF(data!O390=1,1,IF(data!O390=2,0.7,IF(data!O390=3,0.7,IF(data!O390=4,0.3,IF(data!O390=5,0,FALSE)))))</f>
        <v>0</v>
      </c>
      <c r="O390">
        <f t="shared" si="74"/>
        <v>0</v>
      </c>
      <c r="P390" s="5">
        <f>(data!P390+(data!Q390/60))*data!L390+(data!R390+(data!S390/60))*(7-data!L390)</f>
        <v>0</v>
      </c>
      <c r="Q390">
        <f>data!T390+data!U390/60*7</f>
        <v>0</v>
      </c>
      <c r="R390">
        <f>data!V390+data!W390/60*7</f>
        <v>0</v>
      </c>
      <c r="S390" s="5">
        <f>(data!Y390+data!Z390/60)*data!X390</f>
        <v>0</v>
      </c>
      <c r="T390">
        <f>data!AA390+data!AB390</f>
        <v>0</v>
      </c>
      <c r="U390">
        <f>data!AC390*IF(data!AD390=1,1,0)+data!AE390*IF(data!AF390=1,1,0)</f>
        <v>0</v>
      </c>
      <c r="V390" t="b">
        <f>IF(data!AG390=1,1,IF(data!AG390=2,2,IF(data!AG390=3,3,IF(data!AG390=4,FALSE))))</f>
        <v>0</v>
      </c>
      <c r="W390" t="b">
        <f>IF(data!AH390=1,4,IF(data!AH390=2,5,IF(data!AH390=3,6,IF(data!AH390=4,7,FALSE))))</f>
        <v>0</v>
      </c>
      <c r="X390" t="b">
        <f>IF(data!AI390=1,4,IF(data!AI390=2,3,IF(data!AI390=3,2,IF(data!AI390=4,1,FALSE))))</f>
        <v>0</v>
      </c>
      <c r="Y390" t="b">
        <f>IF(data!AJ390=1,6,IF(data!AJ390=2,5,IF(data!AJ390=3,4,IF(data!AJ390=4,1,FALSE))))</f>
        <v>0</v>
      </c>
      <c r="Z390" t="b">
        <f>IF(data!AK390=1,4,IF(data!AK390=2,3,IF(data!AK390=3,2,IF(data!AK390=4,1,IF(data!AK390=5,2,FALSE)))))</f>
        <v>0</v>
      </c>
      <c r="AA390" t="b">
        <f>IF(data!AL390=1,6,IF(data!AL390=2,5,IF(data!AL390=3,4,IF(data!AL390=5,2,(IF(data!AL390=4,1,FALSE))))))</f>
        <v>0</v>
      </c>
    </row>
    <row r="391" spans="1:27" x14ac:dyDescent="0.15">
      <c r="A391" s="9" t="str">
        <f t="shared" si="65"/>
        <v>FALSE</v>
      </c>
      <c r="B391" s="9">
        <f t="shared" si="66"/>
        <v>7</v>
      </c>
      <c r="C391" s="11">
        <f t="shared" si="67"/>
        <v>0</v>
      </c>
      <c r="D391" s="11">
        <f t="shared" si="68"/>
        <v>0</v>
      </c>
      <c r="E391" s="9">
        <f t="shared" si="69"/>
        <v>7</v>
      </c>
      <c r="F391" s="11">
        <f t="shared" si="70"/>
        <v>0</v>
      </c>
      <c r="G391" s="13">
        <f t="shared" si="71"/>
        <v>0</v>
      </c>
      <c r="H391" s="19" t="str">
        <f t="shared" si="72"/>
        <v>GNDND</v>
      </c>
      <c r="I391" s="15" t="e">
        <f>VLOOKUP(H391,score!$A$1:$B$343,2,FALSE)</f>
        <v>#N/A</v>
      </c>
      <c r="J391" s="2" t="str">
        <f>IF(ISERROR(data!K391/(data!J391*4)),"",data!K391/(data!J391*4))</f>
        <v/>
      </c>
      <c r="K391" s="3">
        <f>IF(data!I391=3,8,0)</f>
        <v>0</v>
      </c>
      <c r="L391" s="7">
        <f t="shared" si="73"/>
        <v>0</v>
      </c>
      <c r="M391">
        <f>(data!M391+(data!N391/60))*data!L391</f>
        <v>0</v>
      </c>
      <c r="N391" t="b">
        <f>IF(data!O391=1,1,IF(data!O391=2,0.7,IF(data!O391=3,0.7,IF(data!O391=4,0.3,IF(data!O391=5,0,FALSE)))))</f>
        <v>0</v>
      </c>
      <c r="O391">
        <f t="shared" si="74"/>
        <v>0</v>
      </c>
      <c r="P391" s="5">
        <f>(data!P391+(data!Q391/60))*data!L391+(data!R391+(data!S391/60))*(7-data!L391)</f>
        <v>0</v>
      </c>
      <c r="Q391">
        <f>data!T391+data!U391/60*7</f>
        <v>0</v>
      </c>
      <c r="R391">
        <f>data!V391+data!W391/60*7</f>
        <v>0</v>
      </c>
      <c r="S391" s="5">
        <f>(data!Y391+data!Z391/60)*data!X391</f>
        <v>0</v>
      </c>
      <c r="T391">
        <f>data!AA391+data!AB391</f>
        <v>0</v>
      </c>
      <c r="U391">
        <f>data!AC391*IF(data!AD391=1,1,0)+data!AE391*IF(data!AF391=1,1,0)</f>
        <v>0</v>
      </c>
      <c r="V391" t="b">
        <f>IF(data!AG391=1,1,IF(data!AG391=2,2,IF(data!AG391=3,3,IF(data!AG391=4,FALSE))))</f>
        <v>0</v>
      </c>
      <c r="W391" t="b">
        <f>IF(data!AH391=1,4,IF(data!AH391=2,5,IF(data!AH391=3,6,IF(data!AH391=4,7,FALSE))))</f>
        <v>0</v>
      </c>
      <c r="X391" t="b">
        <f>IF(data!AI391=1,4,IF(data!AI391=2,3,IF(data!AI391=3,2,IF(data!AI391=4,1,FALSE))))</f>
        <v>0</v>
      </c>
      <c r="Y391" t="b">
        <f>IF(data!AJ391=1,6,IF(data!AJ391=2,5,IF(data!AJ391=3,4,IF(data!AJ391=4,1,FALSE))))</f>
        <v>0</v>
      </c>
      <c r="Z391" t="b">
        <f>IF(data!AK391=1,4,IF(data!AK391=2,3,IF(data!AK391=3,2,IF(data!AK391=4,1,IF(data!AK391=5,2,FALSE)))))</f>
        <v>0</v>
      </c>
      <c r="AA391" t="b">
        <f>IF(data!AL391=1,6,IF(data!AL391=2,5,IF(data!AL391=3,4,IF(data!AL391=5,2,(IF(data!AL391=4,1,FALSE))))))</f>
        <v>0</v>
      </c>
    </row>
    <row r="392" spans="1:27" x14ac:dyDescent="0.15">
      <c r="A392" s="9" t="str">
        <f t="shared" si="65"/>
        <v>FALSE</v>
      </c>
      <c r="B392" s="9">
        <f t="shared" si="66"/>
        <v>7</v>
      </c>
      <c r="C392" s="11">
        <f t="shared" si="67"/>
        <v>0</v>
      </c>
      <c r="D392" s="11">
        <f t="shared" si="68"/>
        <v>0</v>
      </c>
      <c r="E392" s="9">
        <f t="shared" si="69"/>
        <v>7</v>
      </c>
      <c r="F392" s="11">
        <f t="shared" si="70"/>
        <v>0</v>
      </c>
      <c r="G392" s="13">
        <f t="shared" si="71"/>
        <v>0</v>
      </c>
      <c r="H392" s="19" t="str">
        <f t="shared" si="72"/>
        <v>GNDND</v>
      </c>
      <c r="I392" s="15" t="e">
        <f>VLOOKUP(H392,score!$A$1:$B$343,2,FALSE)</f>
        <v>#N/A</v>
      </c>
      <c r="J392" s="2" t="str">
        <f>IF(ISERROR(data!K392/(data!J392*4)),"",data!K392/(data!J392*4))</f>
        <v/>
      </c>
      <c r="K392" s="3">
        <f>IF(data!I392=3,8,0)</f>
        <v>0</v>
      </c>
      <c r="L392" s="7">
        <f t="shared" si="73"/>
        <v>0</v>
      </c>
      <c r="M392">
        <f>(data!M392+(data!N392/60))*data!L392</f>
        <v>0</v>
      </c>
      <c r="N392" t="b">
        <f>IF(data!O392=1,1,IF(data!O392=2,0.7,IF(data!O392=3,0.7,IF(data!O392=4,0.3,IF(data!O392=5,0,FALSE)))))</f>
        <v>0</v>
      </c>
      <c r="O392">
        <f t="shared" si="74"/>
        <v>0</v>
      </c>
      <c r="P392" s="5">
        <f>(data!P392+(data!Q392/60))*data!L392+(data!R392+(data!S392/60))*(7-data!L392)</f>
        <v>0</v>
      </c>
      <c r="Q392">
        <f>data!T392+data!U392/60*7</f>
        <v>0</v>
      </c>
      <c r="R392">
        <f>data!V392+data!W392/60*7</f>
        <v>0</v>
      </c>
      <c r="S392" s="5">
        <f>(data!Y392+data!Z392/60)*data!X392</f>
        <v>0</v>
      </c>
      <c r="T392">
        <f>data!AA392+data!AB392</f>
        <v>0</v>
      </c>
      <c r="U392">
        <f>data!AC392*IF(data!AD392=1,1,0)+data!AE392*IF(data!AF392=1,1,0)</f>
        <v>0</v>
      </c>
      <c r="V392" t="b">
        <f>IF(data!AG392=1,1,IF(data!AG392=2,2,IF(data!AG392=3,3,IF(data!AG392=4,FALSE))))</f>
        <v>0</v>
      </c>
      <c r="W392" t="b">
        <f>IF(data!AH392=1,4,IF(data!AH392=2,5,IF(data!AH392=3,6,IF(data!AH392=4,7,FALSE))))</f>
        <v>0</v>
      </c>
      <c r="X392" t="b">
        <f>IF(data!AI392=1,4,IF(data!AI392=2,3,IF(data!AI392=3,2,IF(data!AI392=4,1,FALSE))))</f>
        <v>0</v>
      </c>
      <c r="Y392" t="b">
        <f>IF(data!AJ392=1,6,IF(data!AJ392=2,5,IF(data!AJ392=3,4,IF(data!AJ392=4,1,FALSE))))</f>
        <v>0</v>
      </c>
      <c r="Z392" t="b">
        <f>IF(data!AK392=1,4,IF(data!AK392=2,3,IF(data!AK392=3,2,IF(data!AK392=4,1,IF(data!AK392=5,2,FALSE)))))</f>
        <v>0</v>
      </c>
      <c r="AA392" t="b">
        <f>IF(data!AL392=1,6,IF(data!AL392=2,5,IF(data!AL392=3,4,IF(data!AL392=5,2,(IF(data!AL392=4,1,FALSE))))))</f>
        <v>0</v>
      </c>
    </row>
    <row r="393" spans="1:27" x14ac:dyDescent="0.15">
      <c r="A393" s="9" t="str">
        <f t="shared" si="65"/>
        <v>FALSE</v>
      </c>
      <c r="B393" s="9">
        <f t="shared" si="66"/>
        <v>7</v>
      </c>
      <c r="C393" s="11">
        <f t="shared" si="67"/>
        <v>0</v>
      </c>
      <c r="D393" s="11">
        <f t="shared" si="68"/>
        <v>0</v>
      </c>
      <c r="E393" s="9">
        <f t="shared" si="69"/>
        <v>7</v>
      </c>
      <c r="F393" s="11">
        <f t="shared" si="70"/>
        <v>0</v>
      </c>
      <c r="G393" s="13">
        <f t="shared" si="71"/>
        <v>0</v>
      </c>
      <c r="H393" s="19" t="str">
        <f t="shared" si="72"/>
        <v>GNDND</v>
      </c>
      <c r="I393" s="15" t="e">
        <f>VLOOKUP(H393,score!$A$1:$B$343,2,FALSE)</f>
        <v>#N/A</v>
      </c>
      <c r="J393" s="2" t="str">
        <f>IF(ISERROR(data!K393/(data!J393*4)),"",data!K393/(data!J393*4))</f>
        <v/>
      </c>
      <c r="K393" s="3">
        <f>IF(data!I393=3,8,0)</f>
        <v>0</v>
      </c>
      <c r="L393" s="7">
        <f t="shared" si="73"/>
        <v>0</v>
      </c>
      <c r="M393">
        <f>(data!M393+(data!N393/60))*data!L393</f>
        <v>0</v>
      </c>
      <c r="N393" t="b">
        <f>IF(data!O393=1,1,IF(data!O393=2,0.7,IF(data!O393=3,0.7,IF(data!O393=4,0.3,IF(data!O393=5,0,FALSE)))))</f>
        <v>0</v>
      </c>
      <c r="O393">
        <f t="shared" si="74"/>
        <v>0</v>
      </c>
      <c r="P393" s="5">
        <f>(data!P393+(data!Q393/60))*data!L393+(data!R393+(data!S393/60))*(7-data!L393)</f>
        <v>0</v>
      </c>
      <c r="Q393">
        <f>data!T393+data!U393/60*7</f>
        <v>0</v>
      </c>
      <c r="R393">
        <f>data!V393+data!W393/60*7</f>
        <v>0</v>
      </c>
      <c r="S393" s="5">
        <f>(data!Y393+data!Z393/60)*data!X393</f>
        <v>0</v>
      </c>
      <c r="T393">
        <f>data!AA393+data!AB393</f>
        <v>0</v>
      </c>
      <c r="U393">
        <f>data!AC393*IF(data!AD393=1,1,0)+data!AE393*IF(data!AF393=1,1,0)</f>
        <v>0</v>
      </c>
      <c r="V393" t="b">
        <f>IF(data!AG393=1,1,IF(data!AG393=2,2,IF(data!AG393=3,3,IF(data!AG393=4,FALSE))))</f>
        <v>0</v>
      </c>
      <c r="W393" t="b">
        <f>IF(data!AH393=1,4,IF(data!AH393=2,5,IF(data!AH393=3,6,IF(data!AH393=4,7,FALSE))))</f>
        <v>0</v>
      </c>
      <c r="X393" t="b">
        <f>IF(data!AI393=1,4,IF(data!AI393=2,3,IF(data!AI393=3,2,IF(data!AI393=4,1,FALSE))))</f>
        <v>0</v>
      </c>
      <c r="Y393" t="b">
        <f>IF(data!AJ393=1,6,IF(data!AJ393=2,5,IF(data!AJ393=3,4,IF(data!AJ393=4,1,FALSE))))</f>
        <v>0</v>
      </c>
      <c r="Z393" t="b">
        <f>IF(data!AK393=1,4,IF(data!AK393=2,3,IF(data!AK393=3,2,IF(data!AK393=4,1,IF(data!AK393=5,2,FALSE)))))</f>
        <v>0</v>
      </c>
      <c r="AA393" t="b">
        <f>IF(data!AL393=1,6,IF(data!AL393=2,5,IF(data!AL393=3,4,IF(data!AL393=5,2,(IF(data!AL393=4,1,FALSE))))))</f>
        <v>0</v>
      </c>
    </row>
    <row r="394" spans="1:27" x14ac:dyDescent="0.15">
      <c r="A394" s="9" t="str">
        <f t="shared" si="65"/>
        <v>FALSE</v>
      </c>
      <c r="B394" s="9">
        <f t="shared" si="66"/>
        <v>7</v>
      </c>
      <c r="C394" s="11">
        <f t="shared" si="67"/>
        <v>0</v>
      </c>
      <c r="D394" s="11">
        <f t="shared" si="68"/>
        <v>0</v>
      </c>
      <c r="E394" s="9">
        <f t="shared" si="69"/>
        <v>7</v>
      </c>
      <c r="F394" s="11">
        <f t="shared" si="70"/>
        <v>0</v>
      </c>
      <c r="G394" s="13">
        <f t="shared" si="71"/>
        <v>0</v>
      </c>
      <c r="H394" s="19" t="str">
        <f t="shared" si="72"/>
        <v>GNDND</v>
      </c>
      <c r="I394" s="15" t="e">
        <f>VLOOKUP(H394,score!$A$1:$B$343,2,FALSE)</f>
        <v>#N/A</v>
      </c>
      <c r="J394" s="2" t="str">
        <f>IF(ISERROR(data!K394/(data!J394*4)),"",data!K394/(data!J394*4))</f>
        <v/>
      </c>
      <c r="K394" s="3">
        <f>IF(data!I394=3,8,0)</f>
        <v>0</v>
      </c>
      <c r="L394" s="7">
        <f t="shared" si="73"/>
        <v>0</v>
      </c>
      <c r="M394">
        <f>(data!M394+(data!N394/60))*data!L394</f>
        <v>0</v>
      </c>
      <c r="N394" t="b">
        <f>IF(data!O394=1,1,IF(data!O394=2,0.7,IF(data!O394=3,0.7,IF(data!O394=4,0.3,IF(data!O394=5,0,FALSE)))))</f>
        <v>0</v>
      </c>
      <c r="O394">
        <f t="shared" si="74"/>
        <v>0</v>
      </c>
      <c r="P394" s="5">
        <f>(data!P394+(data!Q394/60))*data!L394+(data!R394+(data!S394/60))*(7-data!L394)</f>
        <v>0</v>
      </c>
      <c r="Q394">
        <f>data!T394+data!U394/60*7</f>
        <v>0</v>
      </c>
      <c r="R394">
        <f>data!V394+data!W394/60*7</f>
        <v>0</v>
      </c>
      <c r="S394" s="5">
        <f>(data!Y394+data!Z394/60)*data!X394</f>
        <v>0</v>
      </c>
      <c r="T394">
        <f>data!AA394+data!AB394</f>
        <v>0</v>
      </c>
      <c r="U394">
        <f>data!AC394*IF(data!AD394=1,1,0)+data!AE394*IF(data!AF394=1,1,0)</f>
        <v>0</v>
      </c>
      <c r="V394" t="b">
        <f>IF(data!AG394=1,1,IF(data!AG394=2,2,IF(data!AG394=3,3,IF(data!AG394=4,FALSE))))</f>
        <v>0</v>
      </c>
      <c r="W394" t="b">
        <f>IF(data!AH394=1,4,IF(data!AH394=2,5,IF(data!AH394=3,6,IF(data!AH394=4,7,FALSE))))</f>
        <v>0</v>
      </c>
      <c r="X394" t="b">
        <f>IF(data!AI394=1,4,IF(data!AI394=2,3,IF(data!AI394=3,2,IF(data!AI394=4,1,FALSE))))</f>
        <v>0</v>
      </c>
      <c r="Y394" t="b">
        <f>IF(data!AJ394=1,6,IF(data!AJ394=2,5,IF(data!AJ394=3,4,IF(data!AJ394=4,1,FALSE))))</f>
        <v>0</v>
      </c>
      <c r="Z394" t="b">
        <f>IF(data!AK394=1,4,IF(data!AK394=2,3,IF(data!AK394=3,2,IF(data!AK394=4,1,IF(data!AK394=5,2,FALSE)))))</f>
        <v>0</v>
      </c>
      <c r="AA394" t="b">
        <f>IF(data!AL394=1,6,IF(data!AL394=2,5,IF(data!AL394=3,4,IF(data!AL394=5,2,(IF(data!AL394=4,1,FALSE))))))</f>
        <v>0</v>
      </c>
    </row>
    <row r="395" spans="1:27" x14ac:dyDescent="0.15">
      <c r="A395" s="9" t="str">
        <f t="shared" si="65"/>
        <v>FALSE</v>
      </c>
      <c r="B395" s="9">
        <f t="shared" si="66"/>
        <v>7</v>
      </c>
      <c r="C395" s="11">
        <f t="shared" si="67"/>
        <v>0</v>
      </c>
      <c r="D395" s="11">
        <f t="shared" si="68"/>
        <v>0</v>
      </c>
      <c r="E395" s="9">
        <f t="shared" si="69"/>
        <v>7</v>
      </c>
      <c r="F395" s="11">
        <f t="shared" si="70"/>
        <v>0</v>
      </c>
      <c r="G395" s="13">
        <f t="shared" si="71"/>
        <v>0</v>
      </c>
      <c r="H395" s="19" t="str">
        <f t="shared" si="72"/>
        <v>GNDND</v>
      </c>
      <c r="I395" s="15" t="e">
        <f>VLOOKUP(H395,score!$A$1:$B$343,2,FALSE)</f>
        <v>#N/A</v>
      </c>
      <c r="J395" s="2" t="str">
        <f>IF(ISERROR(data!K395/(data!J395*4)),"",data!K395/(data!J395*4))</f>
        <v/>
      </c>
      <c r="K395" s="3">
        <f>IF(data!I395=3,8,0)</f>
        <v>0</v>
      </c>
      <c r="L395" s="7">
        <f t="shared" si="73"/>
        <v>0</v>
      </c>
      <c r="M395">
        <f>(data!M395+(data!N395/60))*data!L395</f>
        <v>0</v>
      </c>
      <c r="N395" t="b">
        <f>IF(data!O395=1,1,IF(data!O395=2,0.7,IF(data!O395=3,0.7,IF(data!O395=4,0.3,IF(data!O395=5,0,FALSE)))))</f>
        <v>0</v>
      </c>
      <c r="O395">
        <f t="shared" si="74"/>
        <v>0</v>
      </c>
      <c r="P395" s="5">
        <f>(data!P395+(data!Q395/60))*data!L395+(data!R395+(data!S395/60))*(7-data!L395)</f>
        <v>0</v>
      </c>
      <c r="Q395">
        <f>data!T395+data!U395/60*7</f>
        <v>0</v>
      </c>
      <c r="R395">
        <f>data!V395+data!W395/60*7</f>
        <v>0</v>
      </c>
      <c r="S395" s="5">
        <f>(data!Y395+data!Z395/60)*data!X395</f>
        <v>0</v>
      </c>
      <c r="T395">
        <f>data!AA395+data!AB395</f>
        <v>0</v>
      </c>
      <c r="U395">
        <f>data!AC395*IF(data!AD395=1,1,0)+data!AE395*IF(data!AF395=1,1,0)</f>
        <v>0</v>
      </c>
      <c r="V395" t="b">
        <f>IF(data!AG395=1,1,IF(data!AG395=2,2,IF(data!AG395=3,3,IF(data!AG395=4,FALSE))))</f>
        <v>0</v>
      </c>
      <c r="W395" t="b">
        <f>IF(data!AH395=1,4,IF(data!AH395=2,5,IF(data!AH395=3,6,IF(data!AH395=4,7,FALSE))))</f>
        <v>0</v>
      </c>
      <c r="X395" t="b">
        <f>IF(data!AI395=1,4,IF(data!AI395=2,3,IF(data!AI395=3,2,IF(data!AI395=4,1,FALSE))))</f>
        <v>0</v>
      </c>
      <c r="Y395" t="b">
        <f>IF(data!AJ395=1,6,IF(data!AJ395=2,5,IF(data!AJ395=3,4,IF(data!AJ395=4,1,FALSE))))</f>
        <v>0</v>
      </c>
      <c r="Z395" t="b">
        <f>IF(data!AK395=1,4,IF(data!AK395=2,3,IF(data!AK395=3,2,IF(data!AK395=4,1,IF(data!AK395=5,2,FALSE)))))</f>
        <v>0</v>
      </c>
      <c r="AA395" t="b">
        <f>IF(data!AL395=1,6,IF(data!AL395=2,5,IF(data!AL395=3,4,IF(data!AL395=5,2,(IF(data!AL395=4,1,FALSE))))))</f>
        <v>0</v>
      </c>
    </row>
    <row r="396" spans="1:27" x14ac:dyDescent="0.15">
      <c r="A396" s="9" t="str">
        <f t="shared" si="65"/>
        <v>FALSE</v>
      </c>
      <c r="B396" s="9">
        <f t="shared" si="66"/>
        <v>7</v>
      </c>
      <c r="C396" s="11">
        <f t="shared" si="67"/>
        <v>0</v>
      </c>
      <c r="D396" s="11">
        <f t="shared" si="68"/>
        <v>0</v>
      </c>
      <c r="E396" s="9">
        <f t="shared" si="69"/>
        <v>7</v>
      </c>
      <c r="F396" s="11">
        <f t="shared" si="70"/>
        <v>0</v>
      </c>
      <c r="G396" s="13">
        <f t="shared" si="71"/>
        <v>0</v>
      </c>
      <c r="H396" s="19" t="str">
        <f t="shared" si="72"/>
        <v>GNDND</v>
      </c>
      <c r="I396" s="15" t="e">
        <f>VLOOKUP(H396,score!$A$1:$B$343,2,FALSE)</f>
        <v>#N/A</v>
      </c>
      <c r="J396" s="2" t="str">
        <f>IF(ISERROR(data!K396/(data!J396*4)),"",data!K396/(data!J396*4))</f>
        <v/>
      </c>
      <c r="K396" s="3">
        <f>IF(data!I396=3,8,0)</f>
        <v>0</v>
      </c>
      <c r="L396" s="7">
        <f t="shared" si="73"/>
        <v>0</v>
      </c>
      <c r="M396">
        <f>(data!M396+(data!N396/60))*data!L396</f>
        <v>0</v>
      </c>
      <c r="N396" t="b">
        <f>IF(data!O396=1,1,IF(data!O396=2,0.7,IF(data!O396=3,0.7,IF(data!O396=4,0.3,IF(data!O396=5,0,FALSE)))))</f>
        <v>0</v>
      </c>
      <c r="O396">
        <f t="shared" si="74"/>
        <v>0</v>
      </c>
      <c r="P396" s="5">
        <f>(data!P396+(data!Q396/60))*data!L396+(data!R396+(data!S396/60))*(7-data!L396)</f>
        <v>0</v>
      </c>
      <c r="Q396">
        <f>data!T396+data!U396/60*7</f>
        <v>0</v>
      </c>
      <c r="R396">
        <f>data!V396+data!W396/60*7</f>
        <v>0</v>
      </c>
      <c r="S396" s="5">
        <f>(data!Y396+data!Z396/60)*data!X396</f>
        <v>0</v>
      </c>
      <c r="T396">
        <f>data!AA396+data!AB396</f>
        <v>0</v>
      </c>
      <c r="U396">
        <f>data!AC396*IF(data!AD396=1,1,0)+data!AE396*IF(data!AF396=1,1,0)</f>
        <v>0</v>
      </c>
      <c r="V396" t="b">
        <f>IF(data!AG396=1,1,IF(data!AG396=2,2,IF(data!AG396=3,3,IF(data!AG396=4,FALSE))))</f>
        <v>0</v>
      </c>
      <c r="W396" t="b">
        <f>IF(data!AH396=1,4,IF(data!AH396=2,5,IF(data!AH396=3,6,IF(data!AH396=4,7,FALSE))))</f>
        <v>0</v>
      </c>
      <c r="X396" t="b">
        <f>IF(data!AI396=1,4,IF(data!AI396=2,3,IF(data!AI396=3,2,IF(data!AI396=4,1,FALSE))))</f>
        <v>0</v>
      </c>
      <c r="Y396" t="b">
        <f>IF(data!AJ396=1,6,IF(data!AJ396=2,5,IF(data!AJ396=3,4,IF(data!AJ396=4,1,FALSE))))</f>
        <v>0</v>
      </c>
      <c r="Z396" t="b">
        <f>IF(data!AK396=1,4,IF(data!AK396=2,3,IF(data!AK396=3,2,IF(data!AK396=4,1,IF(data!AK396=5,2,FALSE)))))</f>
        <v>0</v>
      </c>
      <c r="AA396" t="b">
        <f>IF(data!AL396=1,6,IF(data!AL396=2,5,IF(data!AL396=3,4,IF(data!AL396=5,2,(IF(data!AL396=4,1,FALSE))))))</f>
        <v>0</v>
      </c>
    </row>
    <row r="397" spans="1:27" x14ac:dyDescent="0.15">
      <c r="A397" s="9" t="str">
        <f t="shared" si="65"/>
        <v>FALSE</v>
      </c>
      <c r="B397" s="9">
        <f t="shared" si="66"/>
        <v>7</v>
      </c>
      <c r="C397" s="11">
        <f t="shared" si="67"/>
        <v>0</v>
      </c>
      <c r="D397" s="11">
        <f t="shared" si="68"/>
        <v>0</v>
      </c>
      <c r="E397" s="9">
        <f t="shared" si="69"/>
        <v>7</v>
      </c>
      <c r="F397" s="11">
        <f t="shared" si="70"/>
        <v>0</v>
      </c>
      <c r="G397" s="13">
        <f t="shared" si="71"/>
        <v>0</v>
      </c>
      <c r="H397" s="19" t="str">
        <f t="shared" si="72"/>
        <v>GNDND</v>
      </c>
      <c r="I397" s="15" t="e">
        <f>VLOOKUP(H397,score!$A$1:$B$343,2,FALSE)</f>
        <v>#N/A</v>
      </c>
      <c r="J397" s="2" t="str">
        <f>IF(ISERROR(data!K397/(data!J397*4)),"",data!K397/(data!J397*4))</f>
        <v/>
      </c>
      <c r="K397" s="3">
        <f>IF(data!I397=3,8,0)</f>
        <v>0</v>
      </c>
      <c r="L397" s="7">
        <f t="shared" si="73"/>
        <v>0</v>
      </c>
      <c r="M397">
        <f>(data!M397+(data!N397/60))*data!L397</f>
        <v>0</v>
      </c>
      <c r="N397" t="b">
        <f>IF(data!O397=1,1,IF(data!O397=2,0.7,IF(data!O397=3,0.7,IF(data!O397=4,0.3,IF(data!O397=5,0,FALSE)))))</f>
        <v>0</v>
      </c>
      <c r="O397">
        <f t="shared" si="74"/>
        <v>0</v>
      </c>
      <c r="P397" s="5">
        <f>(data!P397+(data!Q397/60))*data!L397+(data!R397+(data!S397/60))*(7-data!L397)</f>
        <v>0</v>
      </c>
      <c r="Q397">
        <f>data!T397+data!U397/60*7</f>
        <v>0</v>
      </c>
      <c r="R397">
        <f>data!V397+data!W397/60*7</f>
        <v>0</v>
      </c>
      <c r="S397" s="5">
        <f>(data!Y397+data!Z397/60)*data!X397</f>
        <v>0</v>
      </c>
      <c r="T397">
        <f>data!AA397+data!AB397</f>
        <v>0</v>
      </c>
      <c r="U397">
        <f>data!AC397*IF(data!AD397=1,1,0)+data!AE397*IF(data!AF397=1,1,0)</f>
        <v>0</v>
      </c>
      <c r="V397" t="b">
        <f>IF(data!AG397=1,1,IF(data!AG397=2,2,IF(data!AG397=3,3,IF(data!AG397=4,FALSE))))</f>
        <v>0</v>
      </c>
      <c r="W397" t="b">
        <f>IF(data!AH397=1,4,IF(data!AH397=2,5,IF(data!AH397=3,6,IF(data!AH397=4,7,FALSE))))</f>
        <v>0</v>
      </c>
      <c r="X397" t="b">
        <f>IF(data!AI397=1,4,IF(data!AI397=2,3,IF(data!AI397=3,2,IF(data!AI397=4,1,FALSE))))</f>
        <v>0</v>
      </c>
      <c r="Y397" t="b">
        <f>IF(data!AJ397=1,6,IF(data!AJ397=2,5,IF(data!AJ397=3,4,IF(data!AJ397=4,1,FALSE))))</f>
        <v>0</v>
      </c>
      <c r="Z397" t="b">
        <f>IF(data!AK397=1,4,IF(data!AK397=2,3,IF(data!AK397=3,2,IF(data!AK397=4,1,IF(data!AK397=5,2,FALSE)))))</f>
        <v>0</v>
      </c>
      <c r="AA397" t="b">
        <f>IF(data!AL397=1,6,IF(data!AL397=2,5,IF(data!AL397=3,4,IF(data!AL397=5,2,(IF(data!AL397=4,1,FALSE))))))</f>
        <v>0</v>
      </c>
    </row>
    <row r="398" spans="1:27" x14ac:dyDescent="0.15">
      <c r="A398" s="9" t="str">
        <f t="shared" si="65"/>
        <v>FALSE</v>
      </c>
      <c r="B398" s="9">
        <f t="shared" si="66"/>
        <v>7</v>
      </c>
      <c r="C398" s="11">
        <f t="shared" si="67"/>
        <v>0</v>
      </c>
      <c r="D398" s="11">
        <f t="shared" si="68"/>
        <v>0</v>
      </c>
      <c r="E398" s="9">
        <f t="shared" si="69"/>
        <v>7</v>
      </c>
      <c r="F398" s="11">
        <f t="shared" si="70"/>
        <v>0</v>
      </c>
      <c r="G398" s="13">
        <f t="shared" si="71"/>
        <v>0</v>
      </c>
      <c r="H398" s="19" t="str">
        <f t="shared" si="72"/>
        <v>GNDND</v>
      </c>
      <c r="I398" s="15" t="e">
        <f>VLOOKUP(H398,score!$A$1:$B$343,2,FALSE)</f>
        <v>#N/A</v>
      </c>
      <c r="J398" s="2" t="str">
        <f>IF(ISERROR(data!K398/(data!J398*4)),"",data!K398/(data!J398*4))</f>
        <v/>
      </c>
      <c r="K398" s="3">
        <f>IF(data!I398=3,8,0)</f>
        <v>0</v>
      </c>
      <c r="L398" s="7">
        <f t="shared" si="73"/>
        <v>0</v>
      </c>
      <c r="M398">
        <f>(data!M398+(data!N398/60))*data!L398</f>
        <v>0</v>
      </c>
      <c r="N398" t="b">
        <f>IF(data!O398=1,1,IF(data!O398=2,0.7,IF(data!O398=3,0.7,IF(data!O398=4,0.3,IF(data!O398=5,0,FALSE)))))</f>
        <v>0</v>
      </c>
      <c r="O398">
        <f t="shared" si="74"/>
        <v>0</v>
      </c>
      <c r="P398" s="5">
        <f>(data!P398+(data!Q398/60))*data!L398+(data!R398+(data!S398/60))*(7-data!L398)</f>
        <v>0</v>
      </c>
      <c r="Q398">
        <f>data!T398+data!U398/60*7</f>
        <v>0</v>
      </c>
      <c r="R398">
        <f>data!V398+data!W398/60*7</f>
        <v>0</v>
      </c>
      <c r="S398" s="5">
        <f>(data!Y398+data!Z398/60)*data!X398</f>
        <v>0</v>
      </c>
      <c r="T398">
        <f>data!AA398+data!AB398</f>
        <v>0</v>
      </c>
      <c r="U398">
        <f>data!AC398*IF(data!AD398=1,1,0)+data!AE398*IF(data!AF398=1,1,0)</f>
        <v>0</v>
      </c>
      <c r="V398" t="b">
        <f>IF(data!AG398=1,1,IF(data!AG398=2,2,IF(data!AG398=3,3,IF(data!AG398=4,FALSE))))</f>
        <v>0</v>
      </c>
      <c r="W398" t="b">
        <f>IF(data!AH398=1,4,IF(data!AH398=2,5,IF(data!AH398=3,6,IF(data!AH398=4,7,FALSE))))</f>
        <v>0</v>
      </c>
      <c r="X398" t="b">
        <f>IF(data!AI398=1,4,IF(data!AI398=2,3,IF(data!AI398=3,2,IF(data!AI398=4,1,FALSE))))</f>
        <v>0</v>
      </c>
      <c r="Y398" t="b">
        <f>IF(data!AJ398=1,6,IF(data!AJ398=2,5,IF(data!AJ398=3,4,IF(data!AJ398=4,1,FALSE))))</f>
        <v>0</v>
      </c>
      <c r="Z398" t="b">
        <f>IF(data!AK398=1,4,IF(data!AK398=2,3,IF(data!AK398=3,2,IF(data!AK398=4,1,IF(data!AK398=5,2,FALSE)))))</f>
        <v>0</v>
      </c>
      <c r="AA398" t="b">
        <f>IF(data!AL398=1,6,IF(data!AL398=2,5,IF(data!AL398=3,4,IF(data!AL398=5,2,(IF(data!AL398=4,1,FALSE))))))</f>
        <v>0</v>
      </c>
    </row>
    <row r="399" spans="1:27" x14ac:dyDescent="0.15">
      <c r="A399" s="9" t="str">
        <f t="shared" si="65"/>
        <v>FALSE</v>
      </c>
      <c r="B399" s="9">
        <f t="shared" si="66"/>
        <v>7</v>
      </c>
      <c r="C399" s="11">
        <f t="shared" si="67"/>
        <v>0</v>
      </c>
      <c r="D399" s="11">
        <f t="shared" si="68"/>
        <v>0</v>
      </c>
      <c r="E399" s="9">
        <f t="shared" si="69"/>
        <v>7</v>
      </c>
      <c r="F399" s="11">
        <f t="shared" si="70"/>
        <v>0</v>
      </c>
      <c r="G399" s="13">
        <f t="shared" si="71"/>
        <v>0</v>
      </c>
      <c r="H399" s="19" t="str">
        <f t="shared" si="72"/>
        <v>GNDND</v>
      </c>
      <c r="I399" s="15" t="e">
        <f>VLOOKUP(H399,score!$A$1:$B$343,2,FALSE)</f>
        <v>#N/A</v>
      </c>
      <c r="J399" s="2" t="str">
        <f>IF(ISERROR(data!K399/(data!J399*4)),"",data!K399/(data!J399*4))</f>
        <v/>
      </c>
      <c r="K399" s="3">
        <f>IF(data!I399=3,8,0)</f>
        <v>0</v>
      </c>
      <c r="L399" s="7">
        <f t="shared" si="73"/>
        <v>0</v>
      </c>
      <c r="M399">
        <f>(data!M399+(data!N399/60))*data!L399</f>
        <v>0</v>
      </c>
      <c r="N399" t="b">
        <f>IF(data!O399=1,1,IF(data!O399=2,0.7,IF(data!O399=3,0.7,IF(data!O399=4,0.3,IF(data!O399=5,0,FALSE)))))</f>
        <v>0</v>
      </c>
      <c r="O399">
        <f t="shared" si="74"/>
        <v>0</v>
      </c>
      <c r="P399" s="5">
        <f>(data!P399+(data!Q399/60))*data!L399+(data!R399+(data!S399/60))*(7-data!L399)</f>
        <v>0</v>
      </c>
      <c r="Q399">
        <f>data!T399+data!U399/60*7</f>
        <v>0</v>
      </c>
      <c r="R399">
        <f>data!V399+data!W399/60*7</f>
        <v>0</v>
      </c>
      <c r="S399" s="5">
        <f>(data!Y399+data!Z399/60)*data!X399</f>
        <v>0</v>
      </c>
      <c r="T399">
        <f>data!AA399+data!AB399</f>
        <v>0</v>
      </c>
      <c r="U399">
        <f>data!AC399*IF(data!AD399=1,1,0)+data!AE399*IF(data!AF399=1,1,0)</f>
        <v>0</v>
      </c>
      <c r="V399" t="b">
        <f>IF(data!AG399=1,1,IF(data!AG399=2,2,IF(data!AG399=3,3,IF(data!AG399=4,FALSE))))</f>
        <v>0</v>
      </c>
      <c r="W399" t="b">
        <f>IF(data!AH399=1,4,IF(data!AH399=2,5,IF(data!AH399=3,6,IF(data!AH399=4,7,FALSE))))</f>
        <v>0</v>
      </c>
      <c r="X399" t="b">
        <f>IF(data!AI399=1,4,IF(data!AI399=2,3,IF(data!AI399=3,2,IF(data!AI399=4,1,FALSE))))</f>
        <v>0</v>
      </c>
      <c r="Y399" t="b">
        <f>IF(data!AJ399=1,6,IF(data!AJ399=2,5,IF(data!AJ399=3,4,IF(data!AJ399=4,1,FALSE))))</f>
        <v>0</v>
      </c>
      <c r="Z399" t="b">
        <f>IF(data!AK399=1,4,IF(data!AK399=2,3,IF(data!AK399=3,2,IF(data!AK399=4,1,IF(data!AK399=5,2,FALSE)))))</f>
        <v>0</v>
      </c>
      <c r="AA399" t="b">
        <f>IF(data!AL399=1,6,IF(data!AL399=2,5,IF(data!AL399=3,4,IF(data!AL399=5,2,(IF(data!AL399=4,1,FALSE))))))</f>
        <v>0</v>
      </c>
    </row>
    <row r="400" spans="1:27" x14ac:dyDescent="0.15">
      <c r="A400" s="9" t="str">
        <f t="shared" si="65"/>
        <v>FALSE</v>
      </c>
      <c r="B400" s="9">
        <f t="shared" si="66"/>
        <v>7</v>
      </c>
      <c r="C400" s="11">
        <f t="shared" si="67"/>
        <v>0</v>
      </c>
      <c r="D400" s="11">
        <f t="shared" si="68"/>
        <v>0</v>
      </c>
      <c r="E400" s="9">
        <f t="shared" si="69"/>
        <v>7</v>
      </c>
      <c r="F400" s="11">
        <f t="shared" si="70"/>
        <v>0</v>
      </c>
      <c r="G400" s="13">
        <f t="shared" si="71"/>
        <v>0</v>
      </c>
      <c r="H400" s="19" t="str">
        <f t="shared" si="72"/>
        <v>GNDND</v>
      </c>
      <c r="I400" s="15" t="e">
        <f>VLOOKUP(H400,score!$A$1:$B$343,2,FALSE)</f>
        <v>#N/A</v>
      </c>
      <c r="J400" s="2" t="str">
        <f>IF(ISERROR(data!K400/(data!J400*4)),"",data!K400/(data!J400*4))</f>
        <v/>
      </c>
      <c r="K400" s="3">
        <f>IF(data!I400=3,8,0)</f>
        <v>0</v>
      </c>
      <c r="L400" s="7">
        <f t="shared" si="73"/>
        <v>0</v>
      </c>
      <c r="M400">
        <f>(data!M400+(data!N400/60))*data!L400</f>
        <v>0</v>
      </c>
      <c r="N400" t="b">
        <f>IF(data!O400=1,1,IF(data!O400=2,0.7,IF(data!O400=3,0.7,IF(data!O400=4,0.3,IF(data!O400=5,0,FALSE)))))</f>
        <v>0</v>
      </c>
      <c r="O400">
        <f t="shared" si="74"/>
        <v>0</v>
      </c>
      <c r="P400" s="5">
        <f>(data!P400+(data!Q400/60))*data!L400+(data!R400+(data!S400/60))*(7-data!L400)</f>
        <v>0</v>
      </c>
      <c r="Q400">
        <f>data!T400+data!U400/60*7</f>
        <v>0</v>
      </c>
      <c r="R400">
        <f>data!V400+data!W400/60*7</f>
        <v>0</v>
      </c>
      <c r="S400" s="5">
        <f>(data!Y400+data!Z400/60)*data!X400</f>
        <v>0</v>
      </c>
      <c r="T400">
        <f>data!AA400+data!AB400</f>
        <v>0</v>
      </c>
      <c r="U400">
        <f>data!AC400*IF(data!AD400=1,1,0)+data!AE400*IF(data!AF400=1,1,0)</f>
        <v>0</v>
      </c>
      <c r="V400" t="b">
        <f>IF(data!AG400=1,1,IF(data!AG400=2,2,IF(data!AG400=3,3,IF(data!AG400=4,FALSE))))</f>
        <v>0</v>
      </c>
      <c r="W400" t="b">
        <f>IF(data!AH400=1,4,IF(data!AH400=2,5,IF(data!AH400=3,6,IF(data!AH400=4,7,FALSE))))</f>
        <v>0</v>
      </c>
      <c r="X400" t="b">
        <f>IF(data!AI400=1,4,IF(data!AI400=2,3,IF(data!AI400=3,2,IF(data!AI400=4,1,FALSE))))</f>
        <v>0</v>
      </c>
      <c r="Y400" t="b">
        <f>IF(data!AJ400=1,6,IF(data!AJ400=2,5,IF(data!AJ400=3,4,IF(data!AJ400=4,1,FALSE))))</f>
        <v>0</v>
      </c>
      <c r="Z400" t="b">
        <f>IF(data!AK400=1,4,IF(data!AK400=2,3,IF(data!AK400=3,2,IF(data!AK400=4,1,IF(data!AK400=5,2,FALSE)))))</f>
        <v>0</v>
      </c>
      <c r="AA400" t="b">
        <f>IF(data!AL400=1,6,IF(data!AL400=2,5,IF(data!AL400=3,4,IF(data!AL400=5,2,(IF(data!AL400=4,1,FALSE))))))</f>
        <v>0</v>
      </c>
    </row>
    <row r="401" spans="1:27" x14ac:dyDescent="0.15">
      <c r="A401" s="9" t="str">
        <f t="shared" si="65"/>
        <v>FALSE</v>
      </c>
      <c r="B401" s="9">
        <f t="shared" si="66"/>
        <v>7</v>
      </c>
      <c r="C401" s="11">
        <f t="shared" si="67"/>
        <v>0</v>
      </c>
      <c r="D401" s="11">
        <f t="shared" si="68"/>
        <v>0</v>
      </c>
      <c r="E401" s="9">
        <f t="shared" si="69"/>
        <v>7</v>
      </c>
      <c r="F401" s="11">
        <f t="shared" si="70"/>
        <v>0</v>
      </c>
      <c r="G401" s="13">
        <f t="shared" si="71"/>
        <v>0</v>
      </c>
      <c r="H401" s="19" t="str">
        <f t="shared" si="72"/>
        <v>GNDND</v>
      </c>
      <c r="I401" s="15" t="e">
        <f>VLOOKUP(H401,score!$A$1:$B$343,2,FALSE)</f>
        <v>#N/A</v>
      </c>
      <c r="J401" s="2" t="str">
        <f>IF(ISERROR(data!K401/(data!J401*4)),"",data!K401/(data!J401*4))</f>
        <v/>
      </c>
      <c r="K401" s="3">
        <f>IF(data!I401=3,8,0)</f>
        <v>0</v>
      </c>
      <c r="L401" s="7">
        <f t="shared" si="73"/>
        <v>0</v>
      </c>
      <c r="M401">
        <f>(data!M401+(data!N401/60))*data!L401</f>
        <v>0</v>
      </c>
      <c r="N401" t="b">
        <f>IF(data!O401=1,1,IF(data!O401=2,0.7,IF(data!O401=3,0.7,IF(data!O401=4,0.3,IF(data!O401=5,0,FALSE)))))</f>
        <v>0</v>
      </c>
      <c r="O401">
        <f t="shared" si="74"/>
        <v>0</v>
      </c>
      <c r="P401" s="5">
        <f>(data!P401+(data!Q401/60))*data!L401+(data!R401+(data!S401/60))*(7-data!L401)</f>
        <v>0</v>
      </c>
      <c r="Q401">
        <f>data!T401+data!U401/60*7</f>
        <v>0</v>
      </c>
      <c r="R401">
        <f>data!V401+data!W401/60*7</f>
        <v>0</v>
      </c>
      <c r="S401" s="5">
        <f>(data!Y401+data!Z401/60)*data!X401</f>
        <v>0</v>
      </c>
      <c r="T401">
        <f>data!AA401+data!AB401</f>
        <v>0</v>
      </c>
      <c r="U401">
        <f>data!AC401*IF(data!AD401=1,1,0)+data!AE401*IF(data!AF401=1,1,0)</f>
        <v>0</v>
      </c>
      <c r="V401" t="b">
        <f>IF(data!AG401=1,1,IF(data!AG401=2,2,IF(data!AG401=3,3,IF(data!AG401=4,FALSE))))</f>
        <v>0</v>
      </c>
      <c r="W401" t="b">
        <f>IF(data!AH401=1,4,IF(data!AH401=2,5,IF(data!AH401=3,6,IF(data!AH401=4,7,FALSE))))</f>
        <v>0</v>
      </c>
      <c r="X401" t="b">
        <f>IF(data!AI401=1,4,IF(data!AI401=2,3,IF(data!AI401=3,2,IF(data!AI401=4,1,FALSE))))</f>
        <v>0</v>
      </c>
      <c r="Y401" t="b">
        <f>IF(data!AJ401=1,6,IF(data!AJ401=2,5,IF(data!AJ401=3,4,IF(data!AJ401=4,1,FALSE))))</f>
        <v>0</v>
      </c>
      <c r="Z401" t="b">
        <f>IF(data!AK401=1,4,IF(data!AK401=2,3,IF(data!AK401=3,2,IF(data!AK401=4,1,IF(data!AK401=5,2,FALSE)))))</f>
        <v>0</v>
      </c>
      <c r="AA401" t="b">
        <f>IF(data!AL401=1,6,IF(data!AL401=2,5,IF(data!AL401=3,4,IF(data!AL401=5,2,(IF(data!AL401=4,1,FALSE))))))</f>
        <v>0</v>
      </c>
    </row>
    <row r="402" spans="1:27" x14ac:dyDescent="0.15">
      <c r="A402" s="9" t="str">
        <f t="shared" si="65"/>
        <v>FALSE</v>
      </c>
      <c r="B402" s="9">
        <f t="shared" si="66"/>
        <v>7</v>
      </c>
      <c r="C402" s="11">
        <f t="shared" si="67"/>
        <v>0</v>
      </c>
      <c r="D402" s="11">
        <f t="shared" si="68"/>
        <v>0</v>
      </c>
      <c r="E402" s="9">
        <f t="shared" si="69"/>
        <v>7</v>
      </c>
      <c r="F402" s="11">
        <f t="shared" si="70"/>
        <v>0</v>
      </c>
      <c r="G402" s="13">
        <f t="shared" si="71"/>
        <v>0</v>
      </c>
      <c r="H402" s="19" t="str">
        <f t="shared" si="72"/>
        <v>GNDND</v>
      </c>
      <c r="I402" s="15" t="e">
        <f>VLOOKUP(H402,score!$A$1:$B$343,2,FALSE)</f>
        <v>#N/A</v>
      </c>
      <c r="J402" s="2" t="str">
        <f>IF(ISERROR(data!K402/(data!J402*4)),"",data!K402/(data!J402*4))</f>
        <v/>
      </c>
      <c r="K402" s="3">
        <f>IF(data!I402=3,8,0)</f>
        <v>0</v>
      </c>
      <c r="L402" s="7">
        <f t="shared" si="73"/>
        <v>0</v>
      </c>
      <c r="M402">
        <f>(data!M402+(data!N402/60))*data!L402</f>
        <v>0</v>
      </c>
      <c r="N402" t="b">
        <f>IF(data!O402=1,1,IF(data!O402=2,0.7,IF(data!O402=3,0.7,IF(data!O402=4,0.3,IF(data!O402=5,0,FALSE)))))</f>
        <v>0</v>
      </c>
      <c r="O402">
        <f t="shared" si="74"/>
        <v>0</v>
      </c>
      <c r="P402" s="5">
        <f>(data!P402+(data!Q402/60))*data!L402+(data!R402+(data!S402/60))*(7-data!L402)</f>
        <v>0</v>
      </c>
      <c r="Q402">
        <f>data!T402+data!U402/60*7</f>
        <v>0</v>
      </c>
      <c r="R402">
        <f>data!V402+data!W402/60*7</f>
        <v>0</v>
      </c>
      <c r="S402" s="5">
        <f>(data!Y402+data!Z402/60)*data!X402</f>
        <v>0</v>
      </c>
      <c r="T402">
        <f>data!AA402+data!AB402</f>
        <v>0</v>
      </c>
      <c r="U402">
        <f>data!AC402*IF(data!AD402=1,1,0)+data!AE402*IF(data!AF402=1,1,0)</f>
        <v>0</v>
      </c>
      <c r="V402" t="b">
        <f>IF(data!AG402=1,1,IF(data!AG402=2,2,IF(data!AG402=3,3,IF(data!AG402=4,FALSE))))</f>
        <v>0</v>
      </c>
      <c r="W402" t="b">
        <f>IF(data!AH402=1,4,IF(data!AH402=2,5,IF(data!AH402=3,6,IF(data!AH402=4,7,FALSE))))</f>
        <v>0</v>
      </c>
      <c r="X402" t="b">
        <f>IF(data!AI402=1,4,IF(data!AI402=2,3,IF(data!AI402=3,2,IF(data!AI402=4,1,FALSE))))</f>
        <v>0</v>
      </c>
      <c r="Y402" t="b">
        <f>IF(data!AJ402=1,6,IF(data!AJ402=2,5,IF(data!AJ402=3,4,IF(data!AJ402=4,1,FALSE))))</f>
        <v>0</v>
      </c>
      <c r="Z402" t="b">
        <f>IF(data!AK402=1,4,IF(data!AK402=2,3,IF(data!AK402=3,2,IF(data!AK402=4,1,IF(data!AK402=5,2,FALSE)))))</f>
        <v>0</v>
      </c>
      <c r="AA402" t="b">
        <f>IF(data!AL402=1,6,IF(data!AL402=2,5,IF(data!AL402=3,4,IF(data!AL402=5,2,(IF(data!AL402=4,1,FALSE))))))</f>
        <v>0</v>
      </c>
    </row>
    <row r="403" spans="1:27" x14ac:dyDescent="0.15">
      <c r="A403" s="9" t="str">
        <f t="shared" si="65"/>
        <v>FALSE</v>
      </c>
      <c r="B403" s="9">
        <f t="shared" si="66"/>
        <v>7</v>
      </c>
      <c r="C403" s="11">
        <f t="shared" si="67"/>
        <v>0</v>
      </c>
      <c r="D403" s="11">
        <f t="shared" si="68"/>
        <v>0</v>
      </c>
      <c r="E403" s="9">
        <f t="shared" si="69"/>
        <v>7</v>
      </c>
      <c r="F403" s="11">
        <f t="shared" si="70"/>
        <v>0</v>
      </c>
      <c r="G403" s="13">
        <f t="shared" si="71"/>
        <v>0</v>
      </c>
      <c r="H403" s="19" t="str">
        <f t="shared" si="72"/>
        <v>GNDND</v>
      </c>
      <c r="I403" s="15" t="e">
        <f>VLOOKUP(H403,score!$A$1:$B$343,2,FALSE)</f>
        <v>#N/A</v>
      </c>
      <c r="J403" s="2" t="str">
        <f>IF(ISERROR(data!K403/(data!J403*4)),"",data!K403/(data!J403*4))</f>
        <v/>
      </c>
      <c r="K403" s="3">
        <f>IF(data!I403=3,8,0)</f>
        <v>0</v>
      </c>
      <c r="L403" s="7">
        <f t="shared" si="73"/>
        <v>0</v>
      </c>
      <c r="M403">
        <f>(data!M403+(data!N403/60))*data!L403</f>
        <v>0</v>
      </c>
      <c r="N403" t="b">
        <f>IF(data!O403=1,1,IF(data!O403=2,0.7,IF(data!O403=3,0.7,IF(data!O403=4,0.3,IF(data!O403=5,0,FALSE)))))</f>
        <v>0</v>
      </c>
      <c r="O403">
        <f t="shared" si="74"/>
        <v>0</v>
      </c>
      <c r="P403" s="5">
        <f>(data!P403+(data!Q403/60))*data!L403+(data!R403+(data!S403/60))*(7-data!L403)</f>
        <v>0</v>
      </c>
      <c r="Q403">
        <f>data!T403+data!U403/60*7</f>
        <v>0</v>
      </c>
      <c r="R403">
        <f>data!V403+data!W403/60*7</f>
        <v>0</v>
      </c>
      <c r="S403" s="5">
        <f>(data!Y403+data!Z403/60)*data!X403</f>
        <v>0</v>
      </c>
      <c r="T403">
        <f>data!AA403+data!AB403</f>
        <v>0</v>
      </c>
      <c r="U403">
        <f>data!AC403*IF(data!AD403=1,1,0)+data!AE403*IF(data!AF403=1,1,0)</f>
        <v>0</v>
      </c>
      <c r="V403" t="b">
        <f>IF(data!AG403=1,1,IF(data!AG403=2,2,IF(data!AG403=3,3,IF(data!AG403=4,FALSE))))</f>
        <v>0</v>
      </c>
      <c r="W403" t="b">
        <f>IF(data!AH403=1,4,IF(data!AH403=2,5,IF(data!AH403=3,6,IF(data!AH403=4,7,FALSE))))</f>
        <v>0</v>
      </c>
      <c r="X403" t="b">
        <f>IF(data!AI403=1,4,IF(data!AI403=2,3,IF(data!AI403=3,2,IF(data!AI403=4,1,FALSE))))</f>
        <v>0</v>
      </c>
      <c r="Y403" t="b">
        <f>IF(data!AJ403=1,6,IF(data!AJ403=2,5,IF(data!AJ403=3,4,IF(data!AJ403=4,1,FALSE))))</f>
        <v>0</v>
      </c>
      <c r="Z403" t="b">
        <f>IF(data!AK403=1,4,IF(data!AK403=2,3,IF(data!AK403=3,2,IF(data!AK403=4,1,IF(data!AK403=5,2,FALSE)))))</f>
        <v>0</v>
      </c>
      <c r="AA403" t="b">
        <f>IF(data!AL403=1,6,IF(data!AL403=2,5,IF(data!AL403=3,4,IF(data!AL403=5,2,(IF(data!AL403=4,1,FALSE))))))</f>
        <v>0</v>
      </c>
    </row>
    <row r="404" spans="1:27" x14ac:dyDescent="0.15">
      <c r="A404" s="9" t="str">
        <f t="shared" si="65"/>
        <v>FALSE</v>
      </c>
      <c r="B404" s="9">
        <f t="shared" si="66"/>
        <v>7</v>
      </c>
      <c r="C404" s="11">
        <f t="shared" si="67"/>
        <v>0</v>
      </c>
      <c r="D404" s="11">
        <f t="shared" si="68"/>
        <v>0</v>
      </c>
      <c r="E404" s="9">
        <f t="shared" si="69"/>
        <v>7</v>
      </c>
      <c r="F404" s="11">
        <f t="shared" si="70"/>
        <v>0</v>
      </c>
      <c r="G404" s="13">
        <f t="shared" si="71"/>
        <v>0</v>
      </c>
      <c r="H404" s="19" t="str">
        <f t="shared" si="72"/>
        <v>GNDND</v>
      </c>
      <c r="I404" s="15" t="e">
        <f>VLOOKUP(H404,score!$A$1:$B$343,2,FALSE)</f>
        <v>#N/A</v>
      </c>
      <c r="J404" s="2" t="str">
        <f>IF(ISERROR(data!K404/(data!J404*4)),"",data!K404/(data!J404*4))</f>
        <v/>
      </c>
      <c r="K404" s="3">
        <f>IF(data!I404=3,8,0)</f>
        <v>0</v>
      </c>
      <c r="L404" s="7">
        <f t="shared" si="73"/>
        <v>0</v>
      </c>
      <c r="M404">
        <f>(data!M404+(data!N404/60))*data!L404</f>
        <v>0</v>
      </c>
      <c r="N404" t="b">
        <f>IF(data!O404=1,1,IF(data!O404=2,0.7,IF(data!O404=3,0.7,IF(data!O404=4,0.3,IF(data!O404=5,0,FALSE)))))</f>
        <v>0</v>
      </c>
      <c r="O404">
        <f t="shared" si="74"/>
        <v>0</v>
      </c>
      <c r="P404" s="5">
        <f>(data!P404+(data!Q404/60))*data!L404+(data!R404+(data!S404/60))*(7-data!L404)</f>
        <v>0</v>
      </c>
      <c r="Q404">
        <f>data!T404+data!U404/60*7</f>
        <v>0</v>
      </c>
      <c r="R404">
        <f>data!V404+data!W404/60*7</f>
        <v>0</v>
      </c>
      <c r="S404" s="5">
        <f>(data!Y404+data!Z404/60)*data!X404</f>
        <v>0</v>
      </c>
      <c r="T404">
        <f>data!AA404+data!AB404</f>
        <v>0</v>
      </c>
      <c r="U404">
        <f>data!AC404*IF(data!AD404=1,1,0)+data!AE404*IF(data!AF404=1,1,0)</f>
        <v>0</v>
      </c>
      <c r="V404" t="b">
        <f>IF(data!AG404=1,1,IF(data!AG404=2,2,IF(data!AG404=3,3,IF(data!AG404=4,FALSE))))</f>
        <v>0</v>
      </c>
      <c r="W404" t="b">
        <f>IF(data!AH404=1,4,IF(data!AH404=2,5,IF(data!AH404=3,6,IF(data!AH404=4,7,FALSE))))</f>
        <v>0</v>
      </c>
      <c r="X404" t="b">
        <f>IF(data!AI404=1,4,IF(data!AI404=2,3,IF(data!AI404=3,2,IF(data!AI404=4,1,FALSE))))</f>
        <v>0</v>
      </c>
      <c r="Y404" t="b">
        <f>IF(data!AJ404=1,6,IF(data!AJ404=2,5,IF(data!AJ404=3,4,IF(data!AJ404=4,1,FALSE))))</f>
        <v>0</v>
      </c>
      <c r="Z404" t="b">
        <f>IF(data!AK404=1,4,IF(data!AK404=2,3,IF(data!AK404=3,2,IF(data!AK404=4,1,IF(data!AK404=5,2,FALSE)))))</f>
        <v>0</v>
      </c>
      <c r="AA404" t="b">
        <f>IF(data!AL404=1,6,IF(data!AL404=2,5,IF(data!AL404=3,4,IF(data!AL404=5,2,(IF(data!AL404=4,1,FALSE))))))</f>
        <v>0</v>
      </c>
    </row>
    <row r="405" spans="1:27" x14ac:dyDescent="0.15">
      <c r="A405" s="9" t="str">
        <f t="shared" si="65"/>
        <v>FALSE</v>
      </c>
      <c r="B405" s="9">
        <f t="shared" si="66"/>
        <v>7</v>
      </c>
      <c r="C405" s="11">
        <f t="shared" si="67"/>
        <v>0</v>
      </c>
      <c r="D405" s="11">
        <f t="shared" si="68"/>
        <v>0</v>
      </c>
      <c r="E405" s="9">
        <f t="shared" si="69"/>
        <v>7</v>
      </c>
      <c r="F405" s="11">
        <f t="shared" si="70"/>
        <v>0</v>
      </c>
      <c r="G405" s="13">
        <f t="shared" si="71"/>
        <v>0</v>
      </c>
      <c r="H405" s="19" t="str">
        <f t="shared" si="72"/>
        <v>GNDND</v>
      </c>
      <c r="I405" s="15" t="e">
        <f>VLOOKUP(H405,score!$A$1:$B$343,2,FALSE)</f>
        <v>#N/A</v>
      </c>
      <c r="J405" s="2" t="str">
        <f>IF(ISERROR(data!K405/(data!J405*4)),"",data!K405/(data!J405*4))</f>
        <v/>
      </c>
      <c r="K405" s="3">
        <f>IF(data!I405=3,8,0)</f>
        <v>0</v>
      </c>
      <c r="L405" s="7">
        <f t="shared" si="73"/>
        <v>0</v>
      </c>
      <c r="M405">
        <f>(data!M405+(data!N405/60))*data!L405</f>
        <v>0</v>
      </c>
      <c r="N405" t="b">
        <f>IF(data!O405=1,1,IF(data!O405=2,0.7,IF(data!O405=3,0.7,IF(data!O405=4,0.3,IF(data!O405=5,0,FALSE)))))</f>
        <v>0</v>
      </c>
      <c r="O405">
        <f t="shared" si="74"/>
        <v>0</v>
      </c>
      <c r="P405" s="5">
        <f>(data!P405+(data!Q405/60))*data!L405+(data!R405+(data!S405/60))*(7-data!L405)</f>
        <v>0</v>
      </c>
      <c r="Q405">
        <f>data!T405+data!U405/60*7</f>
        <v>0</v>
      </c>
      <c r="R405">
        <f>data!V405+data!W405/60*7</f>
        <v>0</v>
      </c>
      <c r="S405" s="5">
        <f>(data!Y405+data!Z405/60)*data!X405</f>
        <v>0</v>
      </c>
      <c r="T405">
        <f>data!AA405+data!AB405</f>
        <v>0</v>
      </c>
      <c r="U405">
        <f>data!AC405*IF(data!AD405=1,1,0)+data!AE405*IF(data!AF405=1,1,0)</f>
        <v>0</v>
      </c>
      <c r="V405" t="b">
        <f>IF(data!AG405=1,1,IF(data!AG405=2,2,IF(data!AG405=3,3,IF(data!AG405=4,FALSE))))</f>
        <v>0</v>
      </c>
      <c r="W405" t="b">
        <f>IF(data!AH405=1,4,IF(data!AH405=2,5,IF(data!AH405=3,6,IF(data!AH405=4,7,FALSE))))</f>
        <v>0</v>
      </c>
      <c r="X405" t="b">
        <f>IF(data!AI405=1,4,IF(data!AI405=2,3,IF(data!AI405=3,2,IF(data!AI405=4,1,FALSE))))</f>
        <v>0</v>
      </c>
      <c r="Y405" t="b">
        <f>IF(data!AJ405=1,6,IF(data!AJ405=2,5,IF(data!AJ405=3,4,IF(data!AJ405=4,1,FALSE))))</f>
        <v>0</v>
      </c>
      <c r="Z405" t="b">
        <f>IF(data!AK405=1,4,IF(data!AK405=2,3,IF(data!AK405=3,2,IF(data!AK405=4,1,IF(data!AK405=5,2,FALSE)))))</f>
        <v>0</v>
      </c>
      <c r="AA405" t="b">
        <f>IF(data!AL405=1,6,IF(data!AL405=2,5,IF(data!AL405=3,4,IF(data!AL405=5,2,(IF(data!AL405=4,1,FALSE))))))</f>
        <v>0</v>
      </c>
    </row>
    <row r="406" spans="1:27" x14ac:dyDescent="0.15">
      <c r="A406" s="9" t="str">
        <f t="shared" si="65"/>
        <v>FALSE</v>
      </c>
      <c r="B406" s="9">
        <f t="shared" si="66"/>
        <v>7</v>
      </c>
      <c r="C406" s="11">
        <f t="shared" si="67"/>
        <v>0</v>
      </c>
      <c r="D406" s="11">
        <f t="shared" si="68"/>
        <v>0</v>
      </c>
      <c r="E406" s="9">
        <f t="shared" si="69"/>
        <v>7</v>
      </c>
      <c r="F406" s="11">
        <f t="shared" si="70"/>
        <v>0</v>
      </c>
      <c r="G406" s="13">
        <f t="shared" si="71"/>
        <v>0</v>
      </c>
      <c r="H406" s="19" t="str">
        <f t="shared" si="72"/>
        <v>GNDND</v>
      </c>
      <c r="I406" s="15" t="e">
        <f>VLOOKUP(H406,score!$A$1:$B$343,2,FALSE)</f>
        <v>#N/A</v>
      </c>
      <c r="J406" s="2" t="str">
        <f>IF(ISERROR(data!K406/(data!J406*4)),"",data!K406/(data!J406*4))</f>
        <v/>
      </c>
      <c r="K406" s="3">
        <f>IF(data!I406=3,8,0)</f>
        <v>0</v>
      </c>
      <c r="L406" s="7">
        <f t="shared" si="73"/>
        <v>0</v>
      </c>
      <c r="M406">
        <f>(data!M406+(data!N406/60))*data!L406</f>
        <v>0</v>
      </c>
      <c r="N406" t="b">
        <f>IF(data!O406=1,1,IF(data!O406=2,0.7,IF(data!O406=3,0.7,IF(data!O406=4,0.3,IF(data!O406=5,0,FALSE)))))</f>
        <v>0</v>
      </c>
      <c r="O406">
        <f t="shared" si="74"/>
        <v>0</v>
      </c>
      <c r="P406" s="5">
        <f>(data!P406+(data!Q406/60))*data!L406+(data!R406+(data!S406/60))*(7-data!L406)</f>
        <v>0</v>
      </c>
      <c r="Q406">
        <f>data!T406+data!U406/60*7</f>
        <v>0</v>
      </c>
      <c r="R406">
        <f>data!V406+data!W406/60*7</f>
        <v>0</v>
      </c>
      <c r="S406" s="5">
        <f>(data!Y406+data!Z406/60)*data!X406</f>
        <v>0</v>
      </c>
      <c r="T406">
        <f>data!AA406+data!AB406</f>
        <v>0</v>
      </c>
      <c r="U406">
        <f>data!AC406*IF(data!AD406=1,1,0)+data!AE406*IF(data!AF406=1,1,0)</f>
        <v>0</v>
      </c>
      <c r="V406" t="b">
        <f>IF(data!AG406=1,1,IF(data!AG406=2,2,IF(data!AG406=3,3,IF(data!AG406=4,FALSE))))</f>
        <v>0</v>
      </c>
      <c r="W406" t="b">
        <f>IF(data!AH406=1,4,IF(data!AH406=2,5,IF(data!AH406=3,6,IF(data!AH406=4,7,FALSE))))</f>
        <v>0</v>
      </c>
      <c r="X406" t="b">
        <f>IF(data!AI406=1,4,IF(data!AI406=2,3,IF(data!AI406=3,2,IF(data!AI406=4,1,FALSE))))</f>
        <v>0</v>
      </c>
      <c r="Y406" t="b">
        <f>IF(data!AJ406=1,6,IF(data!AJ406=2,5,IF(data!AJ406=3,4,IF(data!AJ406=4,1,FALSE))))</f>
        <v>0</v>
      </c>
      <c r="Z406" t="b">
        <f>IF(data!AK406=1,4,IF(data!AK406=2,3,IF(data!AK406=3,2,IF(data!AK406=4,1,IF(data!AK406=5,2,FALSE)))))</f>
        <v>0</v>
      </c>
      <c r="AA406" t="b">
        <f>IF(data!AL406=1,6,IF(data!AL406=2,5,IF(data!AL406=3,4,IF(data!AL406=5,2,(IF(data!AL406=4,1,FALSE))))))</f>
        <v>0</v>
      </c>
    </row>
    <row r="407" spans="1:27" x14ac:dyDescent="0.15">
      <c r="A407" s="9" t="str">
        <f t="shared" si="65"/>
        <v>FALSE</v>
      </c>
      <c r="B407" s="9">
        <f t="shared" si="66"/>
        <v>7</v>
      </c>
      <c r="C407" s="11">
        <f t="shared" si="67"/>
        <v>0</v>
      </c>
      <c r="D407" s="11">
        <f t="shared" si="68"/>
        <v>0</v>
      </c>
      <c r="E407" s="9">
        <f t="shared" si="69"/>
        <v>7</v>
      </c>
      <c r="F407" s="11">
        <f t="shared" si="70"/>
        <v>0</v>
      </c>
      <c r="G407" s="13">
        <f t="shared" si="71"/>
        <v>0</v>
      </c>
      <c r="H407" s="19" t="str">
        <f t="shared" si="72"/>
        <v>GNDND</v>
      </c>
      <c r="I407" s="15" t="e">
        <f>VLOOKUP(H407,score!$A$1:$B$343,2,FALSE)</f>
        <v>#N/A</v>
      </c>
      <c r="J407" s="2" t="str">
        <f>IF(ISERROR(data!K407/(data!J407*4)),"",data!K407/(data!J407*4))</f>
        <v/>
      </c>
      <c r="K407" s="3">
        <f>IF(data!I407=3,8,0)</f>
        <v>0</v>
      </c>
      <c r="L407" s="7">
        <f t="shared" si="73"/>
        <v>0</v>
      </c>
      <c r="M407">
        <f>(data!M407+(data!N407/60))*data!L407</f>
        <v>0</v>
      </c>
      <c r="N407" t="b">
        <f>IF(data!O407=1,1,IF(data!O407=2,0.7,IF(data!O407=3,0.7,IF(data!O407=4,0.3,IF(data!O407=5,0,FALSE)))))</f>
        <v>0</v>
      </c>
      <c r="O407">
        <f t="shared" si="74"/>
        <v>0</v>
      </c>
      <c r="P407" s="5">
        <f>(data!P407+(data!Q407/60))*data!L407+(data!R407+(data!S407/60))*(7-data!L407)</f>
        <v>0</v>
      </c>
      <c r="Q407">
        <f>data!T407+data!U407/60*7</f>
        <v>0</v>
      </c>
      <c r="R407">
        <f>data!V407+data!W407/60*7</f>
        <v>0</v>
      </c>
      <c r="S407" s="5">
        <f>(data!Y407+data!Z407/60)*data!X407</f>
        <v>0</v>
      </c>
      <c r="T407">
        <f>data!AA407+data!AB407</f>
        <v>0</v>
      </c>
      <c r="U407">
        <f>data!AC407*IF(data!AD407=1,1,0)+data!AE407*IF(data!AF407=1,1,0)</f>
        <v>0</v>
      </c>
      <c r="V407" t="b">
        <f>IF(data!AG407=1,1,IF(data!AG407=2,2,IF(data!AG407=3,3,IF(data!AG407=4,FALSE))))</f>
        <v>0</v>
      </c>
      <c r="W407" t="b">
        <f>IF(data!AH407=1,4,IF(data!AH407=2,5,IF(data!AH407=3,6,IF(data!AH407=4,7,FALSE))))</f>
        <v>0</v>
      </c>
      <c r="X407" t="b">
        <f>IF(data!AI407=1,4,IF(data!AI407=2,3,IF(data!AI407=3,2,IF(data!AI407=4,1,FALSE))))</f>
        <v>0</v>
      </c>
      <c r="Y407" t="b">
        <f>IF(data!AJ407=1,6,IF(data!AJ407=2,5,IF(data!AJ407=3,4,IF(data!AJ407=4,1,FALSE))))</f>
        <v>0</v>
      </c>
      <c r="Z407" t="b">
        <f>IF(data!AK407=1,4,IF(data!AK407=2,3,IF(data!AK407=3,2,IF(data!AK407=4,1,IF(data!AK407=5,2,FALSE)))))</f>
        <v>0</v>
      </c>
      <c r="AA407" t="b">
        <f>IF(data!AL407=1,6,IF(data!AL407=2,5,IF(data!AL407=3,4,IF(data!AL407=5,2,(IF(data!AL407=4,1,FALSE))))))</f>
        <v>0</v>
      </c>
    </row>
    <row r="408" spans="1:27" x14ac:dyDescent="0.15">
      <c r="A408" s="9" t="str">
        <f t="shared" si="65"/>
        <v>FALSE</v>
      </c>
      <c r="B408" s="9">
        <f t="shared" si="66"/>
        <v>7</v>
      </c>
      <c r="C408" s="11">
        <f t="shared" si="67"/>
        <v>0</v>
      </c>
      <c r="D408" s="11">
        <f t="shared" si="68"/>
        <v>0</v>
      </c>
      <c r="E408" s="9">
        <f t="shared" si="69"/>
        <v>7</v>
      </c>
      <c r="F408" s="11">
        <f t="shared" si="70"/>
        <v>0</v>
      </c>
      <c r="G408" s="13">
        <f t="shared" si="71"/>
        <v>0</v>
      </c>
      <c r="H408" s="19" t="str">
        <f t="shared" si="72"/>
        <v>GNDND</v>
      </c>
      <c r="I408" s="15" t="e">
        <f>VLOOKUP(H408,score!$A$1:$B$343,2,FALSE)</f>
        <v>#N/A</v>
      </c>
      <c r="J408" s="2" t="str">
        <f>IF(ISERROR(data!K408/(data!J408*4)),"",data!K408/(data!J408*4))</f>
        <v/>
      </c>
      <c r="K408" s="3">
        <f>IF(data!I408=3,8,0)</f>
        <v>0</v>
      </c>
      <c r="L408" s="7">
        <f t="shared" si="73"/>
        <v>0</v>
      </c>
      <c r="M408">
        <f>(data!M408+(data!N408/60))*data!L408</f>
        <v>0</v>
      </c>
      <c r="N408" t="b">
        <f>IF(data!O408=1,1,IF(data!O408=2,0.7,IF(data!O408=3,0.7,IF(data!O408=4,0.3,IF(data!O408=5,0,FALSE)))))</f>
        <v>0</v>
      </c>
      <c r="O408">
        <f t="shared" si="74"/>
        <v>0</v>
      </c>
      <c r="P408" s="5">
        <f>(data!P408+(data!Q408/60))*data!L408+(data!R408+(data!S408/60))*(7-data!L408)</f>
        <v>0</v>
      </c>
      <c r="Q408">
        <f>data!T408+data!U408/60*7</f>
        <v>0</v>
      </c>
      <c r="R408">
        <f>data!V408+data!W408/60*7</f>
        <v>0</v>
      </c>
      <c r="S408" s="5">
        <f>(data!Y408+data!Z408/60)*data!X408</f>
        <v>0</v>
      </c>
      <c r="T408">
        <f>data!AA408+data!AB408</f>
        <v>0</v>
      </c>
      <c r="U408">
        <f>data!AC408*IF(data!AD408=1,1,0)+data!AE408*IF(data!AF408=1,1,0)</f>
        <v>0</v>
      </c>
      <c r="V408" t="b">
        <f>IF(data!AG408=1,1,IF(data!AG408=2,2,IF(data!AG408=3,3,IF(data!AG408=4,FALSE))))</f>
        <v>0</v>
      </c>
      <c r="W408" t="b">
        <f>IF(data!AH408=1,4,IF(data!AH408=2,5,IF(data!AH408=3,6,IF(data!AH408=4,7,FALSE))))</f>
        <v>0</v>
      </c>
      <c r="X408" t="b">
        <f>IF(data!AI408=1,4,IF(data!AI408=2,3,IF(data!AI408=3,2,IF(data!AI408=4,1,FALSE))))</f>
        <v>0</v>
      </c>
      <c r="Y408" t="b">
        <f>IF(data!AJ408=1,6,IF(data!AJ408=2,5,IF(data!AJ408=3,4,IF(data!AJ408=4,1,FALSE))))</f>
        <v>0</v>
      </c>
      <c r="Z408" t="b">
        <f>IF(data!AK408=1,4,IF(data!AK408=2,3,IF(data!AK408=3,2,IF(data!AK408=4,1,IF(data!AK408=5,2,FALSE)))))</f>
        <v>0</v>
      </c>
      <c r="AA408" t="b">
        <f>IF(data!AL408=1,6,IF(data!AL408=2,5,IF(data!AL408=3,4,IF(data!AL408=5,2,(IF(data!AL408=4,1,FALSE))))))</f>
        <v>0</v>
      </c>
    </row>
    <row r="409" spans="1:27" x14ac:dyDescent="0.15">
      <c r="A409" s="9" t="str">
        <f t="shared" si="65"/>
        <v>FALSE</v>
      </c>
      <c r="B409" s="9">
        <f t="shared" si="66"/>
        <v>7</v>
      </c>
      <c r="C409" s="11">
        <f t="shared" si="67"/>
        <v>0</v>
      </c>
      <c r="D409" s="11">
        <f t="shared" si="68"/>
        <v>0</v>
      </c>
      <c r="E409" s="9">
        <f t="shared" si="69"/>
        <v>7</v>
      </c>
      <c r="F409" s="11">
        <f t="shared" si="70"/>
        <v>0</v>
      </c>
      <c r="G409" s="13">
        <f t="shared" si="71"/>
        <v>0</v>
      </c>
      <c r="H409" s="19" t="str">
        <f t="shared" si="72"/>
        <v>GNDND</v>
      </c>
      <c r="I409" s="15" t="e">
        <f>VLOOKUP(H409,score!$A$1:$B$343,2,FALSE)</f>
        <v>#N/A</v>
      </c>
      <c r="J409" s="2" t="str">
        <f>IF(ISERROR(data!K409/(data!J409*4)),"",data!K409/(data!J409*4))</f>
        <v/>
      </c>
      <c r="K409" s="3">
        <f>IF(data!I409=3,8,0)</f>
        <v>0</v>
      </c>
      <c r="L409" s="7">
        <f t="shared" si="73"/>
        <v>0</v>
      </c>
      <c r="M409">
        <f>(data!M409+(data!N409/60))*data!L409</f>
        <v>0</v>
      </c>
      <c r="N409" t="b">
        <f>IF(data!O409=1,1,IF(data!O409=2,0.7,IF(data!O409=3,0.7,IF(data!O409=4,0.3,IF(data!O409=5,0,FALSE)))))</f>
        <v>0</v>
      </c>
      <c r="O409">
        <f t="shared" si="74"/>
        <v>0</v>
      </c>
      <c r="P409" s="5">
        <f>(data!P409+(data!Q409/60))*data!L409+(data!R409+(data!S409/60))*(7-data!L409)</f>
        <v>0</v>
      </c>
      <c r="Q409">
        <f>data!T409+data!U409/60*7</f>
        <v>0</v>
      </c>
      <c r="R409">
        <f>data!V409+data!W409/60*7</f>
        <v>0</v>
      </c>
      <c r="S409" s="5">
        <f>(data!Y409+data!Z409/60)*data!X409</f>
        <v>0</v>
      </c>
      <c r="T409">
        <f>data!AA409+data!AB409</f>
        <v>0</v>
      </c>
      <c r="U409">
        <f>data!AC409*IF(data!AD409=1,1,0)+data!AE409*IF(data!AF409=1,1,0)</f>
        <v>0</v>
      </c>
      <c r="V409" t="b">
        <f>IF(data!AG409=1,1,IF(data!AG409=2,2,IF(data!AG409=3,3,IF(data!AG409=4,FALSE))))</f>
        <v>0</v>
      </c>
      <c r="W409" t="b">
        <f>IF(data!AH409=1,4,IF(data!AH409=2,5,IF(data!AH409=3,6,IF(data!AH409=4,7,FALSE))))</f>
        <v>0</v>
      </c>
      <c r="X409" t="b">
        <f>IF(data!AI409=1,4,IF(data!AI409=2,3,IF(data!AI409=3,2,IF(data!AI409=4,1,FALSE))))</f>
        <v>0</v>
      </c>
      <c r="Y409" t="b">
        <f>IF(data!AJ409=1,6,IF(data!AJ409=2,5,IF(data!AJ409=3,4,IF(data!AJ409=4,1,FALSE))))</f>
        <v>0</v>
      </c>
      <c r="Z409" t="b">
        <f>IF(data!AK409=1,4,IF(data!AK409=2,3,IF(data!AK409=3,2,IF(data!AK409=4,1,IF(data!AK409=5,2,FALSE)))))</f>
        <v>0</v>
      </c>
      <c r="AA409" t="b">
        <f>IF(data!AL409=1,6,IF(data!AL409=2,5,IF(data!AL409=3,4,IF(data!AL409=5,2,(IF(data!AL409=4,1,FALSE))))))</f>
        <v>0</v>
      </c>
    </row>
    <row r="410" spans="1:27" x14ac:dyDescent="0.15">
      <c r="A410" s="9" t="str">
        <f t="shared" si="65"/>
        <v>FALSE</v>
      </c>
      <c r="B410" s="9">
        <f t="shared" si="66"/>
        <v>7</v>
      </c>
      <c r="C410" s="11">
        <f t="shared" si="67"/>
        <v>0</v>
      </c>
      <c r="D410" s="11">
        <f t="shared" si="68"/>
        <v>0</v>
      </c>
      <c r="E410" s="9">
        <f t="shared" si="69"/>
        <v>7</v>
      </c>
      <c r="F410" s="11">
        <f t="shared" si="70"/>
        <v>0</v>
      </c>
      <c r="G410" s="13">
        <f t="shared" si="71"/>
        <v>0</v>
      </c>
      <c r="H410" s="19" t="str">
        <f t="shared" si="72"/>
        <v>GNDND</v>
      </c>
      <c r="I410" s="15" t="e">
        <f>VLOOKUP(H410,score!$A$1:$B$343,2,FALSE)</f>
        <v>#N/A</v>
      </c>
      <c r="J410" s="2" t="str">
        <f>IF(ISERROR(data!K410/(data!J410*4)),"",data!K410/(data!J410*4))</f>
        <v/>
      </c>
      <c r="K410" s="3">
        <f>IF(data!I410=3,8,0)</f>
        <v>0</v>
      </c>
      <c r="L410" s="7">
        <f t="shared" si="73"/>
        <v>0</v>
      </c>
      <c r="M410">
        <f>(data!M410+(data!N410/60))*data!L410</f>
        <v>0</v>
      </c>
      <c r="N410" t="b">
        <f>IF(data!O410=1,1,IF(data!O410=2,0.7,IF(data!O410=3,0.7,IF(data!O410=4,0.3,IF(data!O410=5,0,FALSE)))))</f>
        <v>0</v>
      </c>
      <c r="O410">
        <f t="shared" si="74"/>
        <v>0</v>
      </c>
      <c r="P410" s="5">
        <f>(data!P410+(data!Q410/60))*data!L410+(data!R410+(data!S410/60))*(7-data!L410)</f>
        <v>0</v>
      </c>
      <c r="Q410">
        <f>data!T410+data!U410/60*7</f>
        <v>0</v>
      </c>
      <c r="R410">
        <f>data!V410+data!W410/60*7</f>
        <v>0</v>
      </c>
      <c r="S410" s="5">
        <f>(data!Y410+data!Z410/60)*data!X410</f>
        <v>0</v>
      </c>
      <c r="T410">
        <f>data!AA410+data!AB410</f>
        <v>0</v>
      </c>
      <c r="U410">
        <f>data!AC410*IF(data!AD410=1,1,0)+data!AE410*IF(data!AF410=1,1,0)</f>
        <v>0</v>
      </c>
      <c r="V410" t="b">
        <f>IF(data!AG410=1,1,IF(data!AG410=2,2,IF(data!AG410=3,3,IF(data!AG410=4,FALSE))))</f>
        <v>0</v>
      </c>
      <c r="W410" t="b">
        <f>IF(data!AH410=1,4,IF(data!AH410=2,5,IF(data!AH410=3,6,IF(data!AH410=4,7,FALSE))))</f>
        <v>0</v>
      </c>
      <c r="X410" t="b">
        <f>IF(data!AI410=1,4,IF(data!AI410=2,3,IF(data!AI410=3,2,IF(data!AI410=4,1,FALSE))))</f>
        <v>0</v>
      </c>
      <c r="Y410" t="b">
        <f>IF(data!AJ410=1,6,IF(data!AJ410=2,5,IF(data!AJ410=3,4,IF(data!AJ410=4,1,FALSE))))</f>
        <v>0</v>
      </c>
      <c r="Z410" t="b">
        <f>IF(data!AK410=1,4,IF(data!AK410=2,3,IF(data!AK410=3,2,IF(data!AK410=4,1,IF(data!AK410=5,2,FALSE)))))</f>
        <v>0</v>
      </c>
      <c r="AA410" t="b">
        <f>IF(data!AL410=1,6,IF(data!AL410=2,5,IF(data!AL410=3,4,IF(data!AL410=5,2,(IF(data!AL410=4,1,FALSE))))))</f>
        <v>0</v>
      </c>
    </row>
    <row r="411" spans="1:27" x14ac:dyDescent="0.15">
      <c r="A411" s="9" t="str">
        <f t="shared" si="65"/>
        <v>FALSE</v>
      </c>
      <c r="B411" s="9">
        <f t="shared" si="66"/>
        <v>7</v>
      </c>
      <c r="C411" s="11">
        <f t="shared" si="67"/>
        <v>0</v>
      </c>
      <c r="D411" s="11">
        <f t="shared" si="68"/>
        <v>0</v>
      </c>
      <c r="E411" s="9">
        <f t="shared" si="69"/>
        <v>7</v>
      </c>
      <c r="F411" s="11">
        <f t="shared" si="70"/>
        <v>0</v>
      </c>
      <c r="G411" s="13">
        <f t="shared" si="71"/>
        <v>0</v>
      </c>
      <c r="H411" s="19" t="str">
        <f t="shared" si="72"/>
        <v>GNDND</v>
      </c>
      <c r="I411" s="15" t="e">
        <f>VLOOKUP(H411,score!$A$1:$B$343,2,FALSE)</f>
        <v>#N/A</v>
      </c>
      <c r="J411" s="2" t="str">
        <f>IF(ISERROR(data!K411/(data!J411*4)),"",data!K411/(data!J411*4))</f>
        <v/>
      </c>
      <c r="K411" s="3">
        <f>IF(data!I411=3,8,0)</f>
        <v>0</v>
      </c>
      <c r="L411" s="7">
        <f t="shared" si="73"/>
        <v>0</v>
      </c>
      <c r="M411">
        <f>(data!M411+(data!N411/60))*data!L411</f>
        <v>0</v>
      </c>
      <c r="N411" t="b">
        <f>IF(data!O411=1,1,IF(data!O411=2,0.7,IF(data!O411=3,0.7,IF(data!O411=4,0.3,IF(data!O411=5,0,FALSE)))))</f>
        <v>0</v>
      </c>
      <c r="O411">
        <f t="shared" si="74"/>
        <v>0</v>
      </c>
      <c r="P411" s="5">
        <f>(data!P411+(data!Q411/60))*data!L411+(data!R411+(data!S411/60))*(7-data!L411)</f>
        <v>0</v>
      </c>
      <c r="Q411">
        <f>data!T411+data!U411/60*7</f>
        <v>0</v>
      </c>
      <c r="R411">
        <f>data!V411+data!W411/60*7</f>
        <v>0</v>
      </c>
      <c r="S411" s="5">
        <f>(data!Y411+data!Z411/60)*data!X411</f>
        <v>0</v>
      </c>
      <c r="T411">
        <f>data!AA411+data!AB411</f>
        <v>0</v>
      </c>
      <c r="U411">
        <f>data!AC411*IF(data!AD411=1,1,0)+data!AE411*IF(data!AF411=1,1,0)</f>
        <v>0</v>
      </c>
      <c r="V411" t="b">
        <f>IF(data!AG411=1,1,IF(data!AG411=2,2,IF(data!AG411=3,3,IF(data!AG411=4,FALSE))))</f>
        <v>0</v>
      </c>
      <c r="W411" t="b">
        <f>IF(data!AH411=1,4,IF(data!AH411=2,5,IF(data!AH411=3,6,IF(data!AH411=4,7,FALSE))))</f>
        <v>0</v>
      </c>
      <c r="X411" t="b">
        <f>IF(data!AI411=1,4,IF(data!AI411=2,3,IF(data!AI411=3,2,IF(data!AI411=4,1,FALSE))))</f>
        <v>0</v>
      </c>
      <c r="Y411" t="b">
        <f>IF(data!AJ411=1,6,IF(data!AJ411=2,5,IF(data!AJ411=3,4,IF(data!AJ411=4,1,FALSE))))</f>
        <v>0</v>
      </c>
      <c r="Z411" t="b">
        <f>IF(data!AK411=1,4,IF(data!AK411=2,3,IF(data!AK411=3,2,IF(data!AK411=4,1,IF(data!AK411=5,2,FALSE)))))</f>
        <v>0</v>
      </c>
      <c r="AA411" t="b">
        <f>IF(data!AL411=1,6,IF(data!AL411=2,5,IF(data!AL411=3,4,IF(data!AL411=5,2,(IF(data!AL411=4,1,FALSE))))))</f>
        <v>0</v>
      </c>
    </row>
    <row r="412" spans="1:27" x14ac:dyDescent="0.15">
      <c r="A412" s="9" t="str">
        <f t="shared" si="65"/>
        <v>FALSE</v>
      </c>
      <c r="B412" s="9">
        <f t="shared" si="66"/>
        <v>7</v>
      </c>
      <c r="C412" s="11">
        <f t="shared" si="67"/>
        <v>0</v>
      </c>
      <c r="D412" s="11">
        <f t="shared" si="68"/>
        <v>0</v>
      </c>
      <c r="E412" s="9">
        <f t="shared" si="69"/>
        <v>7</v>
      </c>
      <c r="F412" s="11">
        <f t="shared" si="70"/>
        <v>0</v>
      </c>
      <c r="G412" s="13">
        <f t="shared" si="71"/>
        <v>0</v>
      </c>
      <c r="H412" s="19" t="str">
        <f t="shared" si="72"/>
        <v>GNDND</v>
      </c>
      <c r="I412" s="15" t="e">
        <f>VLOOKUP(H412,score!$A$1:$B$343,2,FALSE)</f>
        <v>#N/A</v>
      </c>
      <c r="J412" s="2" t="str">
        <f>IF(ISERROR(data!K412/(data!J412*4)),"",data!K412/(data!J412*4))</f>
        <v/>
      </c>
      <c r="K412" s="3">
        <f>IF(data!I412=3,8,0)</f>
        <v>0</v>
      </c>
      <c r="L412" s="7">
        <f t="shared" si="73"/>
        <v>0</v>
      </c>
      <c r="M412">
        <f>(data!M412+(data!N412/60))*data!L412</f>
        <v>0</v>
      </c>
      <c r="N412" t="b">
        <f>IF(data!O412=1,1,IF(data!O412=2,0.7,IF(data!O412=3,0.7,IF(data!O412=4,0.3,IF(data!O412=5,0,FALSE)))))</f>
        <v>0</v>
      </c>
      <c r="O412">
        <f t="shared" si="74"/>
        <v>0</v>
      </c>
      <c r="P412" s="5">
        <f>(data!P412+(data!Q412/60))*data!L412+(data!R412+(data!S412/60))*(7-data!L412)</f>
        <v>0</v>
      </c>
      <c r="Q412">
        <f>data!T412+data!U412/60*7</f>
        <v>0</v>
      </c>
      <c r="R412">
        <f>data!V412+data!W412/60*7</f>
        <v>0</v>
      </c>
      <c r="S412" s="5">
        <f>(data!Y412+data!Z412/60)*data!X412</f>
        <v>0</v>
      </c>
      <c r="T412">
        <f>data!AA412+data!AB412</f>
        <v>0</v>
      </c>
      <c r="U412">
        <f>data!AC412*IF(data!AD412=1,1,0)+data!AE412*IF(data!AF412=1,1,0)</f>
        <v>0</v>
      </c>
      <c r="V412" t="b">
        <f>IF(data!AG412=1,1,IF(data!AG412=2,2,IF(data!AG412=3,3,IF(data!AG412=4,FALSE))))</f>
        <v>0</v>
      </c>
      <c r="W412" t="b">
        <f>IF(data!AH412=1,4,IF(data!AH412=2,5,IF(data!AH412=3,6,IF(data!AH412=4,7,FALSE))))</f>
        <v>0</v>
      </c>
      <c r="X412" t="b">
        <f>IF(data!AI412=1,4,IF(data!AI412=2,3,IF(data!AI412=3,2,IF(data!AI412=4,1,FALSE))))</f>
        <v>0</v>
      </c>
      <c r="Y412" t="b">
        <f>IF(data!AJ412=1,6,IF(data!AJ412=2,5,IF(data!AJ412=3,4,IF(data!AJ412=4,1,FALSE))))</f>
        <v>0</v>
      </c>
      <c r="Z412" t="b">
        <f>IF(data!AK412=1,4,IF(data!AK412=2,3,IF(data!AK412=3,2,IF(data!AK412=4,1,IF(data!AK412=5,2,FALSE)))))</f>
        <v>0</v>
      </c>
      <c r="AA412" t="b">
        <f>IF(data!AL412=1,6,IF(data!AL412=2,5,IF(data!AL412=3,4,IF(data!AL412=5,2,(IF(data!AL412=4,1,FALSE))))))</f>
        <v>0</v>
      </c>
    </row>
    <row r="413" spans="1:27" x14ac:dyDescent="0.15">
      <c r="A413" s="9" t="str">
        <f t="shared" si="65"/>
        <v>FALSE</v>
      </c>
      <c r="B413" s="9">
        <f t="shared" si="66"/>
        <v>7</v>
      </c>
      <c r="C413" s="11">
        <f t="shared" si="67"/>
        <v>0</v>
      </c>
      <c r="D413" s="11">
        <f t="shared" si="68"/>
        <v>0</v>
      </c>
      <c r="E413" s="9">
        <f t="shared" si="69"/>
        <v>7</v>
      </c>
      <c r="F413" s="11">
        <f t="shared" si="70"/>
        <v>0</v>
      </c>
      <c r="G413" s="13">
        <f t="shared" si="71"/>
        <v>0</v>
      </c>
      <c r="H413" s="19" t="str">
        <f t="shared" si="72"/>
        <v>GNDND</v>
      </c>
      <c r="I413" s="15" t="e">
        <f>VLOOKUP(H413,score!$A$1:$B$343,2,FALSE)</f>
        <v>#N/A</v>
      </c>
      <c r="J413" s="2" t="str">
        <f>IF(ISERROR(data!K413/(data!J413*4)),"",data!K413/(data!J413*4))</f>
        <v/>
      </c>
      <c r="K413" s="3">
        <f>IF(data!I413=3,8,0)</f>
        <v>0</v>
      </c>
      <c r="L413" s="7">
        <f t="shared" si="73"/>
        <v>0</v>
      </c>
      <c r="M413">
        <f>(data!M413+(data!N413/60))*data!L413</f>
        <v>0</v>
      </c>
      <c r="N413" t="b">
        <f>IF(data!O413=1,1,IF(data!O413=2,0.7,IF(data!O413=3,0.7,IF(data!O413=4,0.3,IF(data!O413=5,0,FALSE)))))</f>
        <v>0</v>
      </c>
      <c r="O413">
        <f t="shared" si="74"/>
        <v>0</v>
      </c>
      <c r="P413" s="5">
        <f>(data!P413+(data!Q413/60))*data!L413+(data!R413+(data!S413/60))*(7-data!L413)</f>
        <v>0</v>
      </c>
      <c r="Q413">
        <f>data!T413+data!U413/60*7</f>
        <v>0</v>
      </c>
      <c r="R413">
        <f>data!V413+data!W413/60*7</f>
        <v>0</v>
      </c>
      <c r="S413" s="5">
        <f>(data!Y413+data!Z413/60)*data!X413</f>
        <v>0</v>
      </c>
      <c r="T413">
        <f>data!AA413+data!AB413</f>
        <v>0</v>
      </c>
      <c r="U413">
        <f>data!AC413*IF(data!AD413=1,1,0)+data!AE413*IF(data!AF413=1,1,0)</f>
        <v>0</v>
      </c>
      <c r="V413" t="b">
        <f>IF(data!AG413=1,1,IF(data!AG413=2,2,IF(data!AG413=3,3,IF(data!AG413=4,FALSE))))</f>
        <v>0</v>
      </c>
      <c r="W413" t="b">
        <f>IF(data!AH413=1,4,IF(data!AH413=2,5,IF(data!AH413=3,6,IF(data!AH413=4,7,FALSE))))</f>
        <v>0</v>
      </c>
      <c r="X413" t="b">
        <f>IF(data!AI413=1,4,IF(data!AI413=2,3,IF(data!AI413=3,2,IF(data!AI413=4,1,FALSE))))</f>
        <v>0</v>
      </c>
      <c r="Y413" t="b">
        <f>IF(data!AJ413=1,6,IF(data!AJ413=2,5,IF(data!AJ413=3,4,IF(data!AJ413=4,1,FALSE))))</f>
        <v>0</v>
      </c>
      <c r="Z413" t="b">
        <f>IF(data!AK413=1,4,IF(data!AK413=2,3,IF(data!AK413=3,2,IF(data!AK413=4,1,IF(data!AK413=5,2,FALSE)))))</f>
        <v>0</v>
      </c>
      <c r="AA413" t="b">
        <f>IF(data!AL413=1,6,IF(data!AL413=2,5,IF(data!AL413=3,4,IF(data!AL413=5,2,(IF(data!AL413=4,1,FALSE))))))</f>
        <v>0</v>
      </c>
    </row>
    <row r="414" spans="1:27" x14ac:dyDescent="0.15">
      <c r="A414" s="9" t="str">
        <f t="shared" si="65"/>
        <v>FALSE</v>
      </c>
      <c r="B414" s="9">
        <f t="shared" si="66"/>
        <v>7</v>
      </c>
      <c r="C414" s="11">
        <f t="shared" si="67"/>
        <v>0</v>
      </c>
      <c r="D414" s="11">
        <f t="shared" si="68"/>
        <v>0</v>
      </c>
      <c r="E414" s="9">
        <f t="shared" si="69"/>
        <v>7</v>
      </c>
      <c r="F414" s="11">
        <f t="shared" si="70"/>
        <v>0</v>
      </c>
      <c r="G414" s="13">
        <f t="shared" si="71"/>
        <v>0</v>
      </c>
      <c r="H414" s="19" t="str">
        <f t="shared" si="72"/>
        <v>GNDND</v>
      </c>
      <c r="I414" s="15" t="e">
        <f>VLOOKUP(H414,score!$A$1:$B$343,2,FALSE)</f>
        <v>#N/A</v>
      </c>
      <c r="J414" s="2" t="str">
        <f>IF(ISERROR(data!K414/(data!J414*4)),"",data!K414/(data!J414*4))</f>
        <v/>
      </c>
      <c r="K414" s="3">
        <f>IF(data!I414=3,8,0)</f>
        <v>0</v>
      </c>
      <c r="L414" s="7">
        <f t="shared" si="73"/>
        <v>0</v>
      </c>
      <c r="M414">
        <f>(data!M414+(data!N414/60))*data!L414</f>
        <v>0</v>
      </c>
      <c r="N414" t="b">
        <f>IF(data!O414=1,1,IF(data!O414=2,0.7,IF(data!O414=3,0.7,IF(data!O414=4,0.3,IF(data!O414=5,0,FALSE)))))</f>
        <v>0</v>
      </c>
      <c r="O414">
        <f t="shared" si="74"/>
        <v>0</v>
      </c>
      <c r="P414" s="5">
        <f>(data!P414+(data!Q414/60))*data!L414+(data!R414+(data!S414/60))*(7-data!L414)</f>
        <v>0</v>
      </c>
      <c r="Q414">
        <f>data!T414+data!U414/60*7</f>
        <v>0</v>
      </c>
      <c r="R414">
        <f>data!V414+data!W414/60*7</f>
        <v>0</v>
      </c>
      <c r="S414" s="5">
        <f>(data!Y414+data!Z414/60)*data!X414</f>
        <v>0</v>
      </c>
      <c r="T414">
        <f>data!AA414+data!AB414</f>
        <v>0</v>
      </c>
      <c r="U414">
        <f>data!AC414*IF(data!AD414=1,1,0)+data!AE414*IF(data!AF414=1,1,0)</f>
        <v>0</v>
      </c>
      <c r="V414" t="b">
        <f>IF(data!AG414=1,1,IF(data!AG414=2,2,IF(data!AG414=3,3,IF(data!AG414=4,FALSE))))</f>
        <v>0</v>
      </c>
      <c r="W414" t="b">
        <f>IF(data!AH414=1,4,IF(data!AH414=2,5,IF(data!AH414=3,6,IF(data!AH414=4,7,FALSE))))</f>
        <v>0</v>
      </c>
      <c r="X414" t="b">
        <f>IF(data!AI414=1,4,IF(data!AI414=2,3,IF(data!AI414=3,2,IF(data!AI414=4,1,FALSE))))</f>
        <v>0</v>
      </c>
      <c r="Y414" t="b">
        <f>IF(data!AJ414=1,6,IF(data!AJ414=2,5,IF(data!AJ414=3,4,IF(data!AJ414=4,1,FALSE))))</f>
        <v>0</v>
      </c>
      <c r="Z414" t="b">
        <f>IF(data!AK414=1,4,IF(data!AK414=2,3,IF(data!AK414=3,2,IF(data!AK414=4,1,IF(data!AK414=5,2,FALSE)))))</f>
        <v>0</v>
      </c>
      <c r="AA414" t="b">
        <f>IF(data!AL414=1,6,IF(data!AL414=2,5,IF(data!AL414=3,4,IF(data!AL414=5,2,(IF(data!AL414=4,1,FALSE))))))</f>
        <v>0</v>
      </c>
    </row>
    <row r="415" spans="1:27" x14ac:dyDescent="0.15">
      <c r="A415" s="9" t="str">
        <f t="shared" si="65"/>
        <v>FALSE</v>
      </c>
      <c r="B415" s="9">
        <f t="shared" si="66"/>
        <v>7</v>
      </c>
      <c r="C415" s="11">
        <f t="shared" si="67"/>
        <v>0</v>
      </c>
      <c r="D415" s="11">
        <f t="shared" si="68"/>
        <v>0</v>
      </c>
      <c r="E415" s="9">
        <f t="shared" si="69"/>
        <v>7</v>
      </c>
      <c r="F415" s="11">
        <f t="shared" si="70"/>
        <v>0</v>
      </c>
      <c r="G415" s="13">
        <f t="shared" si="71"/>
        <v>0</v>
      </c>
      <c r="H415" s="19" t="str">
        <f t="shared" si="72"/>
        <v>GNDND</v>
      </c>
      <c r="I415" s="15" t="e">
        <f>VLOOKUP(H415,score!$A$1:$B$343,2,FALSE)</f>
        <v>#N/A</v>
      </c>
      <c r="J415" s="2" t="str">
        <f>IF(ISERROR(data!K415/(data!J415*4)),"",data!K415/(data!J415*4))</f>
        <v/>
      </c>
      <c r="K415" s="3">
        <f>IF(data!I415=3,8,0)</f>
        <v>0</v>
      </c>
      <c r="L415" s="7">
        <f t="shared" si="73"/>
        <v>0</v>
      </c>
      <c r="M415">
        <f>(data!M415+(data!N415/60))*data!L415</f>
        <v>0</v>
      </c>
      <c r="N415" t="b">
        <f>IF(data!O415=1,1,IF(data!O415=2,0.7,IF(data!O415=3,0.7,IF(data!O415=4,0.3,IF(data!O415=5,0,FALSE)))))</f>
        <v>0</v>
      </c>
      <c r="O415">
        <f t="shared" si="74"/>
        <v>0</v>
      </c>
      <c r="P415" s="5">
        <f>(data!P415+(data!Q415/60))*data!L415+(data!R415+(data!S415/60))*(7-data!L415)</f>
        <v>0</v>
      </c>
      <c r="Q415">
        <f>data!T415+data!U415/60*7</f>
        <v>0</v>
      </c>
      <c r="R415">
        <f>data!V415+data!W415/60*7</f>
        <v>0</v>
      </c>
      <c r="S415" s="5">
        <f>(data!Y415+data!Z415/60)*data!X415</f>
        <v>0</v>
      </c>
      <c r="T415">
        <f>data!AA415+data!AB415</f>
        <v>0</v>
      </c>
      <c r="U415">
        <f>data!AC415*IF(data!AD415=1,1,0)+data!AE415*IF(data!AF415=1,1,0)</f>
        <v>0</v>
      </c>
      <c r="V415" t="b">
        <f>IF(data!AG415=1,1,IF(data!AG415=2,2,IF(data!AG415=3,3,IF(data!AG415=4,FALSE))))</f>
        <v>0</v>
      </c>
      <c r="W415" t="b">
        <f>IF(data!AH415=1,4,IF(data!AH415=2,5,IF(data!AH415=3,6,IF(data!AH415=4,7,FALSE))))</f>
        <v>0</v>
      </c>
      <c r="X415" t="b">
        <f>IF(data!AI415=1,4,IF(data!AI415=2,3,IF(data!AI415=3,2,IF(data!AI415=4,1,FALSE))))</f>
        <v>0</v>
      </c>
      <c r="Y415" t="b">
        <f>IF(data!AJ415=1,6,IF(data!AJ415=2,5,IF(data!AJ415=3,4,IF(data!AJ415=4,1,FALSE))))</f>
        <v>0</v>
      </c>
      <c r="Z415" t="b">
        <f>IF(data!AK415=1,4,IF(data!AK415=2,3,IF(data!AK415=3,2,IF(data!AK415=4,1,IF(data!AK415=5,2,FALSE)))))</f>
        <v>0</v>
      </c>
      <c r="AA415" t="b">
        <f>IF(data!AL415=1,6,IF(data!AL415=2,5,IF(data!AL415=3,4,IF(data!AL415=5,2,(IF(data!AL415=4,1,FALSE))))))</f>
        <v>0</v>
      </c>
    </row>
    <row r="416" spans="1:27" x14ac:dyDescent="0.15">
      <c r="A416" s="9" t="str">
        <f t="shared" si="65"/>
        <v>FALSE</v>
      </c>
      <c r="B416" s="9">
        <f t="shared" si="66"/>
        <v>7</v>
      </c>
      <c r="C416" s="11">
        <f t="shared" si="67"/>
        <v>0</v>
      </c>
      <c r="D416" s="11">
        <f t="shared" si="68"/>
        <v>0</v>
      </c>
      <c r="E416" s="9">
        <f t="shared" si="69"/>
        <v>7</v>
      </c>
      <c r="F416" s="11">
        <f t="shared" si="70"/>
        <v>0</v>
      </c>
      <c r="G416" s="13">
        <f t="shared" si="71"/>
        <v>0</v>
      </c>
      <c r="H416" s="19" t="str">
        <f t="shared" si="72"/>
        <v>GNDND</v>
      </c>
      <c r="I416" s="15" t="e">
        <f>VLOOKUP(H416,score!$A$1:$B$343,2,FALSE)</f>
        <v>#N/A</v>
      </c>
      <c r="J416" s="2" t="str">
        <f>IF(ISERROR(data!K416/(data!J416*4)),"",data!K416/(data!J416*4))</f>
        <v/>
      </c>
      <c r="K416" s="3">
        <f>IF(data!I416=3,8,0)</f>
        <v>0</v>
      </c>
      <c r="L416" s="7">
        <f t="shared" si="73"/>
        <v>0</v>
      </c>
      <c r="M416">
        <f>(data!M416+(data!N416/60))*data!L416</f>
        <v>0</v>
      </c>
      <c r="N416" t="b">
        <f>IF(data!O416=1,1,IF(data!O416=2,0.7,IF(data!O416=3,0.7,IF(data!O416=4,0.3,IF(data!O416=5,0,FALSE)))))</f>
        <v>0</v>
      </c>
      <c r="O416">
        <f t="shared" si="74"/>
        <v>0</v>
      </c>
      <c r="P416" s="5">
        <f>(data!P416+(data!Q416/60))*data!L416+(data!R416+(data!S416/60))*(7-data!L416)</f>
        <v>0</v>
      </c>
      <c r="Q416">
        <f>data!T416+data!U416/60*7</f>
        <v>0</v>
      </c>
      <c r="R416">
        <f>data!V416+data!W416/60*7</f>
        <v>0</v>
      </c>
      <c r="S416" s="5">
        <f>(data!Y416+data!Z416/60)*data!X416</f>
        <v>0</v>
      </c>
      <c r="T416">
        <f>data!AA416+data!AB416</f>
        <v>0</v>
      </c>
      <c r="U416">
        <f>data!AC416*IF(data!AD416=1,1,0)+data!AE416*IF(data!AF416=1,1,0)</f>
        <v>0</v>
      </c>
      <c r="V416" t="b">
        <f>IF(data!AG416=1,1,IF(data!AG416=2,2,IF(data!AG416=3,3,IF(data!AG416=4,FALSE))))</f>
        <v>0</v>
      </c>
      <c r="W416" t="b">
        <f>IF(data!AH416=1,4,IF(data!AH416=2,5,IF(data!AH416=3,6,IF(data!AH416=4,7,FALSE))))</f>
        <v>0</v>
      </c>
      <c r="X416" t="b">
        <f>IF(data!AI416=1,4,IF(data!AI416=2,3,IF(data!AI416=3,2,IF(data!AI416=4,1,FALSE))))</f>
        <v>0</v>
      </c>
      <c r="Y416" t="b">
        <f>IF(data!AJ416=1,6,IF(data!AJ416=2,5,IF(data!AJ416=3,4,IF(data!AJ416=4,1,FALSE))))</f>
        <v>0</v>
      </c>
      <c r="Z416" t="b">
        <f>IF(data!AK416=1,4,IF(data!AK416=2,3,IF(data!AK416=3,2,IF(data!AK416=4,1,IF(data!AK416=5,2,FALSE)))))</f>
        <v>0</v>
      </c>
      <c r="AA416" t="b">
        <f>IF(data!AL416=1,6,IF(data!AL416=2,5,IF(data!AL416=3,4,IF(data!AL416=5,2,(IF(data!AL416=4,1,FALSE))))))</f>
        <v>0</v>
      </c>
    </row>
    <row r="417" spans="1:27" x14ac:dyDescent="0.15">
      <c r="A417" s="9" t="str">
        <f t="shared" si="65"/>
        <v>FALSE</v>
      </c>
      <c r="B417" s="9">
        <f t="shared" si="66"/>
        <v>7</v>
      </c>
      <c r="C417" s="11">
        <f t="shared" si="67"/>
        <v>0</v>
      </c>
      <c r="D417" s="11">
        <f t="shared" si="68"/>
        <v>0</v>
      </c>
      <c r="E417" s="9">
        <f t="shared" si="69"/>
        <v>7</v>
      </c>
      <c r="F417" s="11">
        <f t="shared" si="70"/>
        <v>0</v>
      </c>
      <c r="G417" s="13">
        <f t="shared" si="71"/>
        <v>0</v>
      </c>
      <c r="H417" s="19" t="str">
        <f t="shared" si="72"/>
        <v>GNDND</v>
      </c>
      <c r="I417" s="15" t="e">
        <f>VLOOKUP(H417,score!$A$1:$B$343,2,FALSE)</f>
        <v>#N/A</v>
      </c>
      <c r="J417" s="2" t="str">
        <f>IF(ISERROR(data!K417/(data!J417*4)),"",data!K417/(data!J417*4))</f>
        <v/>
      </c>
      <c r="K417" s="3">
        <f>IF(data!I417=3,8,0)</f>
        <v>0</v>
      </c>
      <c r="L417" s="7">
        <f t="shared" si="73"/>
        <v>0</v>
      </c>
      <c r="M417">
        <f>(data!M417+(data!N417/60))*data!L417</f>
        <v>0</v>
      </c>
      <c r="N417" t="b">
        <f>IF(data!O417=1,1,IF(data!O417=2,0.7,IF(data!O417=3,0.7,IF(data!O417=4,0.3,IF(data!O417=5,0,FALSE)))))</f>
        <v>0</v>
      </c>
      <c r="O417">
        <f t="shared" si="74"/>
        <v>0</v>
      </c>
      <c r="P417" s="5">
        <f>(data!P417+(data!Q417/60))*data!L417+(data!R417+(data!S417/60))*(7-data!L417)</f>
        <v>0</v>
      </c>
      <c r="Q417">
        <f>data!T417+data!U417/60*7</f>
        <v>0</v>
      </c>
      <c r="R417">
        <f>data!V417+data!W417/60*7</f>
        <v>0</v>
      </c>
      <c r="S417" s="5">
        <f>(data!Y417+data!Z417/60)*data!X417</f>
        <v>0</v>
      </c>
      <c r="T417">
        <f>data!AA417+data!AB417</f>
        <v>0</v>
      </c>
      <c r="U417">
        <f>data!AC417*IF(data!AD417=1,1,0)+data!AE417*IF(data!AF417=1,1,0)</f>
        <v>0</v>
      </c>
      <c r="V417" t="b">
        <f>IF(data!AG417=1,1,IF(data!AG417=2,2,IF(data!AG417=3,3,IF(data!AG417=4,FALSE))))</f>
        <v>0</v>
      </c>
      <c r="W417" t="b">
        <f>IF(data!AH417=1,4,IF(data!AH417=2,5,IF(data!AH417=3,6,IF(data!AH417=4,7,FALSE))))</f>
        <v>0</v>
      </c>
      <c r="X417" t="b">
        <f>IF(data!AI417=1,4,IF(data!AI417=2,3,IF(data!AI417=3,2,IF(data!AI417=4,1,FALSE))))</f>
        <v>0</v>
      </c>
      <c r="Y417" t="b">
        <f>IF(data!AJ417=1,6,IF(data!AJ417=2,5,IF(data!AJ417=3,4,IF(data!AJ417=4,1,FALSE))))</f>
        <v>0</v>
      </c>
      <c r="Z417" t="b">
        <f>IF(data!AK417=1,4,IF(data!AK417=2,3,IF(data!AK417=3,2,IF(data!AK417=4,1,IF(data!AK417=5,2,FALSE)))))</f>
        <v>0</v>
      </c>
      <c r="AA417" t="b">
        <f>IF(data!AL417=1,6,IF(data!AL417=2,5,IF(data!AL417=3,4,IF(data!AL417=5,2,(IF(data!AL417=4,1,FALSE))))))</f>
        <v>0</v>
      </c>
    </row>
    <row r="418" spans="1:27" x14ac:dyDescent="0.15">
      <c r="A418" s="9" t="str">
        <f t="shared" si="65"/>
        <v>FALSE</v>
      </c>
      <c r="B418" s="9">
        <f t="shared" si="66"/>
        <v>7</v>
      </c>
      <c r="C418" s="11">
        <f t="shared" si="67"/>
        <v>0</v>
      </c>
      <c r="D418" s="11">
        <f t="shared" si="68"/>
        <v>0</v>
      </c>
      <c r="E418" s="9">
        <f t="shared" si="69"/>
        <v>7</v>
      </c>
      <c r="F418" s="11">
        <f t="shared" si="70"/>
        <v>0</v>
      </c>
      <c r="G418" s="13">
        <f t="shared" si="71"/>
        <v>0</v>
      </c>
      <c r="H418" s="19" t="str">
        <f t="shared" si="72"/>
        <v>GNDND</v>
      </c>
      <c r="I418" s="15" t="e">
        <f>VLOOKUP(H418,score!$A$1:$B$343,2,FALSE)</f>
        <v>#N/A</v>
      </c>
      <c r="J418" s="2" t="str">
        <f>IF(ISERROR(data!K418/(data!J418*4)),"",data!K418/(data!J418*4))</f>
        <v/>
      </c>
      <c r="K418" s="3">
        <f>IF(data!I418=3,8,0)</f>
        <v>0</v>
      </c>
      <c r="L418" s="7">
        <f t="shared" si="73"/>
        <v>0</v>
      </c>
      <c r="M418">
        <f>(data!M418+(data!N418/60))*data!L418</f>
        <v>0</v>
      </c>
      <c r="N418" t="b">
        <f>IF(data!O418=1,1,IF(data!O418=2,0.7,IF(data!O418=3,0.7,IF(data!O418=4,0.3,IF(data!O418=5,0,FALSE)))))</f>
        <v>0</v>
      </c>
      <c r="O418">
        <f t="shared" si="74"/>
        <v>0</v>
      </c>
      <c r="P418" s="5">
        <f>(data!P418+(data!Q418/60))*data!L418+(data!R418+(data!S418/60))*(7-data!L418)</f>
        <v>0</v>
      </c>
      <c r="Q418">
        <f>data!T418+data!U418/60*7</f>
        <v>0</v>
      </c>
      <c r="R418">
        <f>data!V418+data!W418/60*7</f>
        <v>0</v>
      </c>
      <c r="S418" s="5">
        <f>(data!Y418+data!Z418/60)*data!X418</f>
        <v>0</v>
      </c>
      <c r="T418">
        <f>data!AA418+data!AB418</f>
        <v>0</v>
      </c>
      <c r="U418">
        <f>data!AC418*IF(data!AD418=1,1,0)+data!AE418*IF(data!AF418=1,1,0)</f>
        <v>0</v>
      </c>
      <c r="V418" t="b">
        <f>IF(data!AG418=1,1,IF(data!AG418=2,2,IF(data!AG418=3,3,IF(data!AG418=4,FALSE))))</f>
        <v>0</v>
      </c>
      <c r="W418" t="b">
        <f>IF(data!AH418=1,4,IF(data!AH418=2,5,IF(data!AH418=3,6,IF(data!AH418=4,7,FALSE))))</f>
        <v>0</v>
      </c>
      <c r="X418" t="b">
        <f>IF(data!AI418=1,4,IF(data!AI418=2,3,IF(data!AI418=3,2,IF(data!AI418=4,1,FALSE))))</f>
        <v>0</v>
      </c>
      <c r="Y418" t="b">
        <f>IF(data!AJ418=1,6,IF(data!AJ418=2,5,IF(data!AJ418=3,4,IF(data!AJ418=4,1,FALSE))))</f>
        <v>0</v>
      </c>
      <c r="Z418" t="b">
        <f>IF(data!AK418=1,4,IF(data!AK418=2,3,IF(data!AK418=3,2,IF(data!AK418=4,1,IF(data!AK418=5,2,FALSE)))))</f>
        <v>0</v>
      </c>
      <c r="AA418" t="b">
        <f>IF(data!AL418=1,6,IF(data!AL418=2,5,IF(data!AL418=3,4,IF(data!AL418=5,2,(IF(data!AL418=4,1,FALSE))))))</f>
        <v>0</v>
      </c>
    </row>
    <row r="419" spans="1:27" x14ac:dyDescent="0.15">
      <c r="A419" s="9" t="str">
        <f t="shared" si="65"/>
        <v>FALSE</v>
      </c>
      <c r="B419" s="9">
        <f t="shared" si="66"/>
        <v>7</v>
      </c>
      <c r="C419" s="11">
        <f t="shared" si="67"/>
        <v>0</v>
      </c>
      <c r="D419" s="11">
        <f t="shared" si="68"/>
        <v>0</v>
      </c>
      <c r="E419" s="9">
        <f t="shared" si="69"/>
        <v>7</v>
      </c>
      <c r="F419" s="11">
        <f t="shared" si="70"/>
        <v>0</v>
      </c>
      <c r="G419" s="13">
        <f t="shared" si="71"/>
        <v>0</v>
      </c>
      <c r="H419" s="19" t="str">
        <f t="shared" si="72"/>
        <v>GNDND</v>
      </c>
      <c r="I419" s="15" t="e">
        <f>VLOOKUP(H419,score!$A$1:$B$343,2,FALSE)</f>
        <v>#N/A</v>
      </c>
      <c r="J419" s="2" t="str">
        <f>IF(ISERROR(data!K419/(data!J419*4)),"",data!K419/(data!J419*4))</f>
        <v/>
      </c>
      <c r="K419" s="3">
        <f>IF(data!I419=3,8,0)</f>
        <v>0</v>
      </c>
      <c r="L419" s="7">
        <f t="shared" si="73"/>
        <v>0</v>
      </c>
      <c r="M419">
        <f>(data!M419+(data!N419/60))*data!L419</f>
        <v>0</v>
      </c>
      <c r="N419" t="b">
        <f>IF(data!O419=1,1,IF(data!O419=2,0.7,IF(data!O419=3,0.7,IF(data!O419=4,0.3,IF(data!O419=5,0,FALSE)))))</f>
        <v>0</v>
      </c>
      <c r="O419">
        <f t="shared" si="74"/>
        <v>0</v>
      </c>
      <c r="P419" s="5">
        <f>(data!P419+(data!Q419/60))*data!L419+(data!R419+(data!S419/60))*(7-data!L419)</f>
        <v>0</v>
      </c>
      <c r="Q419">
        <f>data!T419+data!U419/60*7</f>
        <v>0</v>
      </c>
      <c r="R419">
        <f>data!V419+data!W419/60*7</f>
        <v>0</v>
      </c>
      <c r="S419" s="5">
        <f>(data!Y419+data!Z419/60)*data!X419</f>
        <v>0</v>
      </c>
      <c r="T419">
        <f>data!AA419+data!AB419</f>
        <v>0</v>
      </c>
      <c r="U419">
        <f>data!AC419*IF(data!AD419=1,1,0)+data!AE419*IF(data!AF419=1,1,0)</f>
        <v>0</v>
      </c>
      <c r="V419" t="b">
        <f>IF(data!AG419=1,1,IF(data!AG419=2,2,IF(data!AG419=3,3,IF(data!AG419=4,FALSE))))</f>
        <v>0</v>
      </c>
      <c r="W419" t="b">
        <f>IF(data!AH419=1,4,IF(data!AH419=2,5,IF(data!AH419=3,6,IF(data!AH419=4,7,FALSE))))</f>
        <v>0</v>
      </c>
      <c r="X419" t="b">
        <f>IF(data!AI419=1,4,IF(data!AI419=2,3,IF(data!AI419=3,2,IF(data!AI419=4,1,FALSE))))</f>
        <v>0</v>
      </c>
      <c r="Y419" t="b">
        <f>IF(data!AJ419=1,6,IF(data!AJ419=2,5,IF(data!AJ419=3,4,IF(data!AJ419=4,1,FALSE))))</f>
        <v>0</v>
      </c>
      <c r="Z419" t="b">
        <f>IF(data!AK419=1,4,IF(data!AK419=2,3,IF(data!AK419=3,2,IF(data!AK419=4,1,IF(data!AK419=5,2,FALSE)))))</f>
        <v>0</v>
      </c>
      <c r="AA419" t="b">
        <f>IF(data!AL419=1,6,IF(data!AL419=2,5,IF(data!AL419=3,4,IF(data!AL419=5,2,(IF(data!AL419=4,1,FALSE))))))</f>
        <v>0</v>
      </c>
    </row>
    <row r="420" spans="1:27" x14ac:dyDescent="0.15">
      <c r="A420" s="9" t="str">
        <f t="shared" si="65"/>
        <v>FALSE</v>
      </c>
      <c r="B420" s="9">
        <f t="shared" si="66"/>
        <v>7</v>
      </c>
      <c r="C420" s="11">
        <f t="shared" si="67"/>
        <v>0</v>
      </c>
      <c r="D420" s="11">
        <f t="shared" si="68"/>
        <v>0</v>
      </c>
      <c r="E420" s="9">
        <f t="shared" si="69"/>
        <v>7</v>
      </c>
      <c r="F420" s="11">
        <f t="shared" si="70"/>
        <v>0</v>
      </c>
      <c r="G420" s="13">
        <f t="shared" si="71"/>
        <v>0</v>
      </c>
      <c r="H420" s="19" t="str">
        <f t="shared" si="72"/>
        <v>GNDND</v>
      </c>
      <c r="I420" s="15" t="e">
        <f>VLOOKUP(H420,score!$A$1:$B$343,2,FALSE)</f>
        <v>#N/A</v>
      </c>
      <c r="J420" s="2" t="str">
        <f>IF(ISERROR(data!K420/(data!J420*4)),"",data!K420/(data!J420*4))</f>
        <v/>
      </c>
      <c r="K420" s="3">
        <f>IF(data!I420=3,8,0)</f>
        <v>0</v>
      </c>
      <c r="L420" s="7">
        <f t="shared" si="73"/>
        <v>0</v>
      </c>
      <c r="M420">
        <f>(data!M420+(data!N420/60))*data!L420</f>
        <v>0</v>
      </c>
      <c r="N420" t="b">
        <f>IF(data!O420=1,1,IF(data!O420=2,0.7,IF(data!O420=3,0.7,IF(data!O420=4,0.3,IF(data!O420=5,0,FALSE)))))</f>
        <v>0</v>
      </c>
      <c r="O420">
        <f t="shared" si="74"/>
        <v>0</v>
      </c>
      <c r="P420" s="5">
        <f>(data!P420+(data!Q420/60))*data!L420+(data!R420+(data!S420/60))*(7-data!L420)</f>
        <v>0</v>
      </c>
      <c r="Q420">
        <f>data!T420+data!U420/60*7</f>
        <v>0</v>
      </c>
      <c r="R420">
        <f>data!V420+data!W420/60*7</f>
        <v>0</v>
      </c>
      <c r="S420" s="5">
        <f>(data!Y420+data!Z420/60)*data!X420</f>
        <v>0</v>
      </c>
      <c r="T420">
        <f>data!AA420+data!AB420</f>
        <v>0</v>
      </c>
      <c r="U420">
        <f>data!AC420*IF(data!AD420=1,1,0)+data!AE420*IF(data!AF420=1,1,0)</f>
        <v>0</v>
      </c>
      <c r="V420" t="b">
        <f>IF(data!AG420=1,1,IF(data!AG420=2,2,IF(data!AG420=3,3,IF(data!AG420=4,FALSE))))</f>
        <v>0</v>
      </c>
      <c r="W420" t="b">
        <f>IF(data!AH420=1,4,IF(data!AH420=2,5,IF(data!AH420=3,6,IF(data!AH420=4,7,FALSE))))</f>
        <v>0</v>
      </c>
      <c r="X420" t="b">
        <f>IF(data!AI420=1,4,IF(data!AI420=2,3,IF(data!AI420=3,2,IF(data!AI420=4,1,FALSE))))</f>
        <v>0</v>
      </c>
      <c r="Y420" t="b">
        <f>IF(data!AJ420=1,6,IF(data!AJ420=2,5,IF(data!AJ420=3,4,IF(data!AJ420=4,1,FALSE))))</f>
        <v>0</v>
      </c>
      <c r="Z420" t="b">
        <f>IF(data!AK420=1,4,IF(data!AK420=2,3,IF(data!AK420=3,2,IF(data!AK420=4,1,IF(data!AK420=5,2,FALSE)))))</f>
        <v>0</v>
      </c>
      <c r="AA420" t="b">
        <f>IF(data!AL420=1,6,IF(data!AL420=2,5,IF(data!AL420=3,4,IF(data!AL420=5,2,(IF(data!AL420=4,1,FALSE))))))</f>
        <v>0</v>
      </c>
    </row>
    <row r="421" spans="1:27" x14ac:dyDescent="0.15">
      <c r="A421" s="9" t="str">
        <f t="shared" si="65"/>
        <v>FALSE</v>
      </c>
      <c r="B421" s="9">
        <f t="shared" si="66"/>
        <v>7</v>
      </c>
      <c r="C421" s="11">
        <f t="shared" si="67"/>
        <v>0</v>
      </c>
      <c r="D421" s="11">
        <f t="shared" si="68"/>
        <v>0</v>
      </c>
      <c r="E421" s="9">
        <f t="shared" si="69"/>
        <v>7</v>
      </c>
      <c r="F421" s="11">
        <f t="shared" si="70"/>
        <v>0</v>
      </c>
      <c r="G421" s="13">
        <f t="shared" si="71"/>
        <v>0</v>
      </c>
      <c r="H421" s="19" t="str">
        <f t="shared" si="72"/>
        <v>GNDND</v>
      </c>
      <c r="I421" s="15" t="e">
        <f>VLOOKUP(H421,score!$A$1:$B$343,2,FALSE)</f>
        <v>#N/A</v>
      </c>
      <c r="J421" s="2" t="str">
        <f>IF(ISERROR(data!K421/(data!J421*4)),"",data!K421/(data!J421*4))</f>
        <v/>
      </c>
      <c r="K421" s="3">
        <f>IF(data!I421=3,8,0)</f>
        <v>0</v>
      </c>
      <c r="L421" s="7">
        <f t="shared" si="73"/>
        <v>0</v>
      </c>
      <c r="M421">
        <f>(data!M421+(data!N421/60))*data!L421</f>
        <v>0</v>
      </c>
      <c r="N421" t="b">
        <f>IF(data!O421=1,1,IF(data!O421=2,0.7,IF(data!O421=3,0.7,IF(data!O421=4,0.3,IF(data!O421=5,0,FALSE)))))</f>
        <v>0</v>
      </c>
      <c r="O421">
        <f t="shared" si="74"/>
        <v>0</v>
      </c>
      <c r="P421" s="5">
        <f>(data!P421+(data!Q421/60))*data!L421+(data!R421+(data!S421/60))*(7-data!L421)</f>
        <v>0</v>
      </c>
      <c r="Q421">
        <f>data!T421+data!U421/60*7</f>
        <v>0</v>
      </c>
      <c r="R421">
        <f>data!V421+data!W421/60*7</f>
        <v>0</v>
      </c>
      <c r="S421" s="5">
        <f>(data!Y421+data!Z421/60)*data!X421</f>
        <v>0</v>
      </c>
      <c r="T421">
        <f>data!AA421+data!AB421</f>
        <v>0</v>
      </c>
      <c r="U421">
        <f>data!AC421*IF(data!AD421=1,1,0)+data!AE421*IF(data!AF421=1,1,0)</f>
        <v>0</v>
      </c>
      <c r="V421" t="b">
        <f>IF(data!AG421=1,1,IF(data!AG421=2,2,IF(data!AG421=3,3,IF(data!AG421=4,FALSE))))</f>
        <v>0</v>
      </c>
      <c r="W421" t="b">
        <f>IF(data!AH421=1,4,IF(data!AH421=2,5,IF(data!AH421=3,6,IF(data!AH421=4,7,FALSE))))</f>
        <v>0</v>
      </c>
      <c r="X421" t="b">
        <f>IF(data!AI421=1,4,IF(data!AI421=2,3,IF(data!AI421=3,2,IF(data!AI421=4,1,FALSE))))</f>
        <v>0</v>
      </c>
      <c r="Y421" t="b">
        <f>IF(data!AJ421=1,6,IF(data!AJ421=2,5,IF(data!AJ421=3,4,IF(data!AJ421=4,1,FALSE))))</f>
        <v>0</v>
      </c>
      <c r="Z421" t="b">
        <f>IF(data!AK421=1,4,IF(data!AK421=2,3,IF(data!AK421=3,2,IF(data!AK421=4,1,IF(data!AK421=5,2,FALSE)))))</f>
        <v>0</v>
      </c>
      <c r="AA421" t="b">
        <f>IF(data!AL421=1,6,IF(data!AL421=2,5,IF(data!AL421=3,4,IF(data!AL421=5,2,(IF(data!AL421=4,1,FALSE))))))</f>
        <v>0</v>
      </c>
    </row>
    <row r="422" spans="1:27" x14ac:dyDescent="0.15">
      <c r="A422" s="9" t="str">
        <f t="shared" si="65"/>
        <v>FALSE</v>
      </c>
      <c r="B422" s="9">
        <f t="shared" si="66"/>
        <v>7</v>
      </c>
      <c r="C422" s="11">
        <f t="shared" si="67"/>
        <v>0</v>
      </c>
      <c r="D422" s="11">
        <f t="shared" si="68"/>
        <v>0</v>
      </c>
      <c r="E422" s="9">
        <f t="shared" si="69"/>
        <v>7</v>
      </c>
      <c r="F422" s="11">
        <f t="shared" si="70"/>
        <v>0</v>
      </c>
      <c r="G422" s="13">
        <f t="shared" si="71"/>
        <v>0</v>
      </c>
      <c r="H422" s="19" t="str">
        <f t="shared" si="72"/>
        <v>GNDND</v>
      </c>
      <c r="I422" s="15" t="e">
        <f>VLOOKUP(H422,score!$A$1:$B$343,2,FALSE)</f>
        <v>#N/A</v>
      </c>
      <c r="J422" s="2" t="str">
        <f>IF(ISERROR(data!K422/(data!J422*4)),"",data!K422/(data!J422*4))</f>
        <v/>
      </c>
      <c r="K422" s="3">
        <f>IF(data!I422=3,8,0)</f>
        <v>0</v>
      </c>
      <c r="L422" s="7">
        <f t="shared" si="73"/>
        <v>0</v>
      </c>
      <c r="M422">
        <f>(data!M422+(data!N422/60))*data!L422</f>
        <v>0</v>
      </c>
      <c r="N422" t="b">
        <f>IF(data!O422=1,1,IF(data!O422=2,0.7,IF(data!O422=3,0.7,IF(data!O422=4,0.3,IF(data!O422=5,0,FALSE)))))</f>
        <v>0</v>
      </c>
      <c r="O422">
        <f t="shared" si="74"/>
        <v>0</v>
      </c>
      <c r="P422" s="5">
        <f>(data!P422+(data!Q422/60))*data!L422+(data!R422+(data!S422/60))*(7-data!L422)</f>
        <v>0</v>
      </c>
      <c r="Q422">
        <f>data!T422+data!U422/60*7</f>
        <v>0</v>
      </c>
      <c r="R422">
        <f>data!V422+data!W422/60*7</f>
        <v>0</v>
      </c>
      <c r="S422" s="5">
        <f>(data!Y422+data!Z422/60)*data!X422</f>
        <v>0</v>
      </c>
      <c r="T422">
        <f>data!AA422+data!AB422</f>
        <v>0</v>
      </c>
      <c r="U422">
        <f>data!AC422*IF(data!AD422=1,1,0)+data!AE422*IF(data!AF422=1,1,0)</f>
        <v>0</v>
      </c>
      <c r="V422" t="b">
        <f>IF(data!AG422=1,1,IF(data!AG422=2,2,IF(data!AG422=3,3,IF(data!AG422=4,FALSE))))</f>
        <v>0</v>
      </c>
      <c r="W422" t="b">
        <f>IF(data!AH422=1,4,IF(data!AH422=2,5,IF(data!AH422=3,6,IF(data!AH422=4,7,FALSE))))</f>
        <v>0</v>
      </c>
      <c r="X422" t="b">
        <f>IF(data!AI422=1,4,IF(data!AI422=2,3,IF(data!AI422=3,2,IF(data!AI422=4,1,FALSE))))</f>
        <v>0</v>
      </c>
      <c r="Y422" t="b">
        <f>IF(data!AJ422=1,6,IF(data!AJ422=2,5,IF(data!AJ422=3,4,IF(data!AJ422=4,1,FALSE))))</f>
        <v>0</v>
      </c>
      <c r="Z422" t="b">
        <f>IF(data!AK422=1,4,IF(data!AK422=2,3,IF(data!AK422=3,2,IF(data!AK422=4,1,IF(data!AK422=5,2,FALSE)))))</f>
        <v>0</v>
      </c>
      <c r="AA422" t="b">
        <f>IF(data!AL422=1,6,IF(data!AL422=2,5,IF(data!AL422=3,4,IF(data!AL422=5,2,(IF(data!AL422=4,1,FALSE))))))</f>
        <v>0</v>
      </c>
    </row>
    <row r="423" spans="1:27" x14ac:dyDescent="0.15">
      <c r="A423" s="9" t="str">
        <f t="shared" si="65"/>
        <v>FALSE</v>
      </c>
      <c r="B423" s="9">
        <f t="shared" si="66"/>
        <v>7</v>
      </c>
      <c r="C423" s="11">
        <f t="shared" si="67"/>
        <v>0</v>
      </c>
      <c r="D423" s="11">
        <f t="shared" si="68"/>
        <v>0</v>
      </c>
      <c r="E423" s="9">
        <f t="shared" si="69"/>
        <v>7</v>
      </c>
      <c r="F423" s="11">
        <f t="shared" si="70"/>
        <v>0</v>
      </c>
      <c r="G423" s="13">
        <f t="shared" si="71"/>
        <v>0</v>
      </c>
      <c r="H423" s="19" t="str">
        <f t="shared" si="72"/>
        <v>GNDND</v>
      </c>
      <c r="I423" s="15" t="e">
        <f>VLOOKUP(H423,score!$A$1:$B$343,2,FALSE)</f>
        <v>#N/A</v>
      </c>
      <c r="J423" s="2" t="str">
        <f>IF(ISERROR(data!K423/(data!J423*4)),"",data!K423/(data!J423*4))</f>
        <v/>
      </c>
      <c r="K423" s="3">
        <f>IF(data!I423=3,8,0)</f>
        <v>0</v>
      </c>
      <c r="L423" s="7">
        <f t="shared" si="73"/>
        <v>0</v>
      </c>
      <c r="M423">
        <f>(data!M423+(data!N423/60))*data!L423</f>
        <v>0</v>
      </c>
      <c r="N423" t="b">
        <f>IF(data!O423=1,1,IF(data!O423=2,0.7,IF(data!O423=3,0.7,IF(data!O423=4,0.3,IF(data!O423=5,0,FALSE)))))</f>
        <v>0</v>
      </c>
      <c r="O423">
        <f t="shared" si="74"/>
        <v>0</v>
      </c>
      <c r="P423" s="5">
        <f>(data!P423+(data!Q423/60))*data!L423+(data!R423+(data!S423/60))*(7-data!L423)</f>
        <v>0</v>
      </c>
      <c r="Q423">
        <f>data!T423+data!U423/60*7</f>
        <v>0</v>
      </c>
      <c r="R423">
        <f>data!V423+data!W423/60*7</f>
        <v>0</v>
      </c>
      <c r="S423" s="5">
        <f>(data!Y423+data!Z423/60)*data!X423</f>
        <v>0</v>
      </c>
      <c r="T423">
        <f>data!AA423+data!AB423</f>
        <v>0</v>
      </c>
      <c r="U423">
        <f>data!AC423*IF(data!AD423=1,1,0)+data!AE423*IF(data!AF423=1,1,0)</f>
        <v>0</v>
      </c>
      <c r="V423" t="b">
        <f>IF(data!AG423=1,1,IF(data!AG423=2,2,IF(data!AG423=3,3,IF(data!AG423=4,FALSE))))</f>
        <v>0</v>
      </c>
      <c r="W423" t="b">
        <f>IF(data!AH423=1,4,IF(data!AH423=2,5,IF(data!AH423=3,6,IF(data!AH423=4,7,FALSE))))</f>
        <v>0</v>
      </c>
      <c r="X423" t="b">
        <f>IF(data!AI423=1,4,IF(data!AI423=2,3,IF(data!AI423=3,2,IF(data!AI423=4,1,FALSE))))</f>
        <v>0</v>
      </c>
      <c r="Y423" t="b">
        <f>IF(data!AJ423=1,6,IF(data!AJ423=2,5,IF(data!AJ423=3,4,IF(data!AJ423=4,1,FALSE))))</f>
        <v>0</v>
      </c>
      <c r="Z423" t="b">
        <f>IF(data!AK423=1,4,IF(data!AK423=2,3,IF(data!AK423=3,2,IF(data!AK423=4,1,IF(data!AK423=5,2,FALSE)))))</f>
        <v>0</v>
      </c>
      <c r="AA423" t="b">
        <f>IF(data!AL423=1,6,IF(data!AL423=2,5,IF(data!AL423=3,4,IF(data!AL423=5,2,(IF(data!AL423=4,1,FALSE))))))</f>
        <v>0</v>
      </c>
    </row>
    <row r="424" spans="1:27" x14ac:dyDescent="0.15">
      <c r="A424" s="9" t="str">
        <f t="shared" si="65"/>
        <v>FALSE</v>
      </c>
      <c r="B424" s="9">
        <f t="shared" si="66"/>
        <v>7</v>
      </c>
      <c r="C424" s="11">
        <f t="shared" si="67"/>
        <v>0</v>
      </c>
      <c r="D424" s="11">
        <f t="shared" si="68"/>
        <v>0</v>
      </c>
      <c r="E424" s="9">
        <f t="shared" si="69"/>
        <v>7</v>
      </c>
      <c r="F424" s="11">
        <f t="shared" si="70"/>
        <v>0</v>
      </c>
      <c r="G424" s="13">
        <f t="shared" si="71"/>
        <v>0</v>
      </c>
      <c r="H424" s="19" t="str">
        <f t="shared" si="72"/>
        <v>GNDND</v>
      </c>
      <c r="I424" s="15" t="e">
        <f>VLOOKUP(H424,score!$A$1:$B$343,2,FALSE)</f>
        <v>#N/A</v>
      </c>
      <c r="J424" s="2" t="str">
        <f>IF(ISERROR(data!K424/(data!J424*4)),"",data!K424/(data!J424*4))</f>
        <v/>
      </c>
      <c r="K424" s="3">
        <f>IF(data!I424=3,8,0)</f>
        <v>0</v>
      </c>
      <c r="L424" s="7">
        <f t="shared" si="73"/>
        <v>0</v>
      </c>
      <c r="M424">
        <f>(data!M424+(data!N424/60))*data!L424</f>
        <v>0</v>
      </c>
      <c r="N424" t="b">
        <f>IF(data!O424=1,1,IF(data!O424=2,0.7,IF(data!O424=3,0.7,IF(data!O424=4,0.3,IF(data!O424=5,0,FALSE)))))</f>
        <v>0</v>
      </c>
      <c r="O424">
        <f t="shared" si="74"/>
        <v>0</v>
      </c>
      <c r="P424" s="5">
        <f>(data!P424+(data!Q424/60))*data!L424+(data!R424+(data!S424/60))*(7-data!L424)</f>
        <v>0</v>
      </c>
      <c r="Q424">
        <f>data!T424+data!U424/60*7</f>
        <v>0</v>
      </c>
      <c r="R424">
        <f>data!V424+data!W424/60*7</f>
        <v>0</v>
      </c>
      <c r="S424" s="5">
        <f>(data!Y424+data!Z424/60)*data!X424</f>
        <v>0</v>
      </c>
      <c r="T424">
        <f>data!AA424+data!AB424</f>
        <v>0</v>
      </c>
      <c r="U424">
        <f>data!AC424*IF(data!AD424=1,1,0)+data!AE424*IF(data!AF424=1,1,0)</f>
        <v>0</v>
      </c>
      <c r="V424" t="b">
        <f>IF(data!AG424=1,1,IF(data!AG424=2,2,IF(data!AG424=3,3,IF(data!AG424=4,FALSE))))</f>
        <v>0</v>
      </c>
      <c r="W424" t="b">
        <f>IF(data!AH424=1,4,IF(data!AH424=2,5,IF(data!AH424=3,6,IF(data!AH424=4,7,FALSE))))</f>
        <v>0</v>
      </c>
      <c r="X424" t="b">
        <f>IF(data!AI424=1,4,IF(data!AI424=2,3,IF(data!AI424=3,2,IF(data!AI424=4,1,FALSE))))</f>
        <v>0</v>
      </c>
      <c r="Y424" t="b">
        <f>IF(data!AJ424=1,6,IF(data!AJ424=2,5,IF(data!AJ424=3,4,IF(data!AJ424=4,1,FALSE))))</f>
        <v>0</v>
      </c>
      <c r="Z424" t="b">
        <f>IF(data!AK424=1,4,IF(data!AK424=2,3,IF(data!AK424=3,2,IF(data!AK424=4,1,IF(data!AK424=5,2,FALSE)))))</f>
        <v>0</v>
      </c>
      <c r="AA424" t="b">
        <f>IF(data!AL424=1,6,IF(data!AL424=2,5,IF(data!AL424=3,4,IF(data!AL424=5,2,(IF(data!AL424=4,1,FALSE))))))</f>
        <v>0</v>
      </c>
    </row>
    <row r="425" spans="1:27" x14ac:dyDescent="0.15">
      <c r="A425" s="9" t="str">
        <f t="shared" si="65"/>
        <v>FALSE</v>
      </c>
      <c r="B425" s="9">
        <f t="shared" si="66"/>
        <v>7</v>
      </c>
      <c r="C425" s="11">
        <f t="shared" si="67"/>
        <v>0</v>
      </c>
      <c r="D425" s="11">
        <f t="shared" si="68"/>
        <v>0</v>
      </c>
      <c r="E425" s="9">
        <f t="shared" si="69"/>
        <v>7</v>
      </c>
      <c r="F425" s="11">
        <f t="shared" si="70"/>
        <v>0</v>
      </c>
      <c r="G425" s="13">
        <f t="shared" si="71"/>
        <v>0</v>
      </c>
      <c r="H425" s="19" t="str">
        <f t="shared" si="72"/>
        <v>GNDND</v>
      </c>
      <c r="I425" s="15" t="e">
        <f>VLOOKUP(H425,score!$A$1:$B$343,2,FALSE)</f>
        <v>#N/A</v>
      </c>
      <c r="J425" s="2" t="str">
        <f>IF(ISERROR(data!K425/(data!J425*4)),"",data!K425/(data!J425*4))</f>
        <v/>
      </c>
      <c r="K425" s="3">
        <f>IF(data!I425=3,8,0)</f>
        <v>0</v>
      </c>
      <c r="L425" s="7">
        <f t="shared" si="73"/>
        <v>0</v>
      </c>
      <c r="M425">
        <f>(data!M425+(data!N425/60))*data!L425</f>
        <v>0</v>
      </c>
      <c r="N425" t="b">
        <f>IF(data!O425=1,1,IF(data!O425=2,0.7,IF(data!O425=3,0.7,IF(data!O425=4,0.3,IF(data!O425=5,0,FALSE)))))</f>
        <v>0</v>
      </c>
      <c r="O425">
        <f t="shared" si="74"/>
        <v>0</v>
      </c>
      <c r="P425" s="5">
        <f>(data!P425+(data!Q425/60))*data!L425+(data!R425+(data!S425/60))*(7-data!L425)</f>
        <v>0</v>
      </c>
      <c r="Q425">
        <f>data!T425+data!U425/60*7</f>
        <v>0</v>
      </c>
      <c r="R425">
        <f>data!V425+data!W425/60*7</f>
        <v>0</v>
      </c>
      <c r="S425" s="5">
        <f>(data!Y425+data!Z425/60)*data!X425</f>
        <v>0</v>
      </c>
      <c r="T425">
        <f>data!AA425+data!AB425</f>
        <v>0</v>
      </c>
      <c r="U425">
        <f>data!AC425*IF(data!AD425=1,1,0)+data!AE425*IF(data!AF425=1,1,0)</f>
        <v>0</v>
      </c>
      <c r="V425" t="b">
        <f>IF(data!AG425=1,1,IF(data!AG425=2,2,IF(data!AG425=3,3,IF(data!AG425=4,FALSE))))</f>
        <v>0</v>
      </c>
      <c r="W425" t="b">
        <f>IF(data!AH425=1,4,IF(data!AH425=2,5,IF(data!AH425=3,6,IF(data!AH425=4,7,FALSE))))</f>
        <v>0</v>
      </c>
      <c r="X425" t="b">
        <f>IF(data!AI425=1,4,IF(data!AI425=2,3,IF(data!AI425=3,2,IF(data!AI425=4,1,FALSE))))</f>
        <v>0</v>
      </c>
      <c r="Y425" t="b">
        <f>IF(data!AJ425=1,6,IF(data!AJ425=2,5,IF(data!AJ425=3,4,IF(data!AJ425=4,1,FALSE))))</f>
        <v>0</v>
      </c>
      <c r="Z425" t="b">
        <f>IF(data!AK425=1,4,IF(data!AK425=2,3,IF(data!AK425=3,2,IF(data!AK425=4,1,IF(data!AK425=5,2,FALSE)))))</f>
        <v>0</v>
      </c>
      <c r="AA425" t="b">
        <f>IF(data!AL425=1,6,IF(data!AL425=2,5,IF(data!AL425=3,4,IF(data!AL425=5,2,(IF(data!AL425=4,1,FALSE))))))</f>
        <v>0</v>
      </c>
    </row>
    <row r="426" spans="1:27" x14ac:dyDescent="0.15">
      <c r="A426" s="9" t="str">
        <f t="shared" si="65"/>
        <v>FALSE</v>
      </c>
      <c r="B426" s="9">
        <f t="shared" si="66"/>
        <v>7</v>
      </c>
      <c r="C426" s="11">
        <f t="shared" si="67"/>
        <v>0</v>
      </c>
      <c r="D426" s="11">
        <f t="shared" si="68"/>
        <v>0</v>
      </c>
      <c r="E426" s="9">
        <f t="shared" si="69"/>
        <v>7</v>
      </c>
      <c r="F426" s="11">
        <f t="shared" si="70"/>
        <v>0</v>
      </c>
      <c r="G426" s="13">
        <f t="shared" si="71"/>
        <v>0</v>
      </c>
      <c r="H426" s="19" t="str">
        <f t="shared" si="72"/>
        <v>GNDND</v>
      </c>
      <c r="I426" s="15" t="e">
        <f>VLOOKUP(H426,score!$A$1:$B$343,2,FALSE)</f>
        <v>#N/A</v>
      </c>
      <c r="J426" s="2" t="str">
        <f>IF(ISERROR(data!K426/(data!J426*4)),"",data!K426/(data!J426*4))</f>
        <v/>
      </c>
      <c r="K426" s="3">
        <f>IF(data!I426=3,8,0)</f>
        <v>0</v>
      </c>
      <c r="L426" s="7">
        <f t="shared" si="73"/>
        <v>0</v>
      </c>
      <c r="M426">
        <f>(data!M426+(data!N426/60))*data!L426</f>
        <v>0</v>
      </c>
      <c r="N426" t="b">
        <f>IF(data!O426=1,1,IF(data!O426=2,0.7,IF(data!O426=3,0.7,IF(data!O426=4,0.3,IF(data!O426=5,0,FALSE)))))</f>
        <v>0</v>
      </c>
      <c r="O426">
        <f t="shared" si="74"/>
        <v>0</v>
      </c>
      <c r="P426" s="5">
        <f>(data!P426+(data!Q426/60))*data!L426+(data!R426+(data!S426/60))*(7-data!L426)</f>
        <v>0</v>
      </c>
      <c r="Q426">
        <f>data!T426+data!U426/60*7</f>
        <v>0</v>
      </c>
      <c r="R426">
        <f>data!V426+data!W426/60*7</f>
        <v>0</v>
      </c>
      <c r="S426" s="5">
        <f>(data!Y426+data!Z426/60)*data!X426</f>
        <v>0</v>
      </c>
      <c r="T426">
        <f>data!AA426+data!AB426</f>
        <v>0</v>
      </c>
      <c r="U426">
        <f>data!AC426*IF(data!AD426=1,1,0)+data!AE426*IF(data!AF426=1,1,0)</f>
        <v>0</v>
      </c>
      <c r="V426" t="b">
        <f>IF(data!AG426=1,1,IF(data!AG426=2,2,IF(data!AG426=3,3,IF(data!AG426=4,FALSE))))</f>
        <v>0</v>
      </c>
      <c r="W426" t="b">
        <f>IF(data!AH426=1,4,IF(data!AH426=2,5,IF(data!AH426=3,6,IF(data!AH426=4,7,FALSE))))</f>
        <v>0</v>
      </c>
      <c r="X426" t="b">
        <f>IF(data!AI426=1,4,IF(data!AI426=2,3,IF(data!AI426=3,2,IF(data!AI426=4,1,FALSE))))</f>
        <v>0</v>
      </c>
      <c r="Y426" t="b">
        <f>IF(data!AJ426=1,6,IF(data!AJ426=2,5,IF(data!AJ426=3,4,IF(data!AJ426=4,1,FALSE))))</f>
        <v>0</v>
      </c>
      <c r="Z426" t="b">
        <f>IF(data!AK426=1,4,IF(data!AK426=2,3,IF(data!AK426=3,2,IF(data!AK426=4,1,IF(data!AK426=5,2,FALSE)))))</f>
        <v>0</v>
      </c>
      <c r="AA426" t="b">
        <f>IF(data!AL426=1,6,IF(data!AL426=2,5,IF(data!AL426=3,4,IF(data!AL426=5,2,(IF(data!AL426=4,1,FALSE))))))</f>
        <v>0</v>
      </c>
    </row>
    <row r="427" spans="1:27" x14ac:dyDescent="0.15">
      <c r="A427" s="9" t="str">
        <f t="shared" si="65"/>
        <v>FALSE</v>
      </c>
      <c r="B427" s="9">
        <f t="shared" si="66"/>
        <v>7</v>
      </c>
      <c r="C427" s="11">
        <f t="shared" si="67"/>
        <v>0</v>
      </c>
      <c r="D427" s="11">
        <f t="shared" si="68"/>
        <v>0</v>
      </c>
      <c r="E427" s="9">
        <f t="shared" si="69"/>
        <v>7</v>
      </c>
      <c r="F427" s="11">
        <f t="shared" si="70"/>
        <v>0</v>
      </c>
      <c r="G427" s="13">
        <f t="shared" si="71"/>
        <v>0</v>
      </c>
      <c r="H427" s="19" t="str">
        <f t="shared" si="72"/>
        <v>GNDND</v>
      </c>
      <c r="I427" s="15" t="e">
        <f>VLOOKUP(H427,score!$A$1:$B$343,2,FALSE)</f>
        <v>#N/A</v>
      </c>
      <c r="J427" s="2" t="str">
        <f>IF(ISERROR(data!K427/(data!J427*4)),"",data!K427/(data!J427*4))</f>
        <v/>
      </c>
      <c r="K427" s="3">
        <f>IF(data!I427=3,8,0)</f>
        <v>0</v>
      </c>
      <c r="L427" s="7">
        <f t="shared" si="73"/>
        <v>0</v>
      </c>
      <c r="M427">
        <f>(data!M427+(data!N427/60))*data!L427</f>
        <v>0</v>
      </c>
      <c r="N427" t="b">
        <f>IF(data!O427=1,1,IF(data!O427=2,0.7,IF(data!O427=3,0.7,IF(data!O427=4,0.3,IF(data!O427=5,0,FALSE)))))</f>
        <v>0</v>
      </c>
      <c r="O427">
        <f t="shared" si="74"/>
        <v>0</v>
      </c>
      <c r="P427" s="5">
        <f>(data!P427+(data!Q427/60))*data!L427+(data!R427+(data!S427/60))*(7-data!L427)</f>
        <v>0</v>
      </c>
      <c r="Q427">
        <f>data!T427+data!U427/60*7</f>
        <v>0</v>
      </c>
      <c r="R427">
        <f>data!V427+data!W427/60*7</f>
        <v>0</v>
      </c>
      <c r="S427" s="5">
        <f>(data!Y427+data!Z427/60)*data!X427</f>
        <v>0</v>
      </c>
      <c r="T427">
        <f>data!AA427+data!AB427</f>
        <v>0</v>
      </c>
      <c r="U427">
        <f>data!AC427*IF(data!AD427=1,1,0)+data!AE427*IF(data!AF427=1,1,0)</f>
        <v>0</v>
      </c>
      <c r="V427" t="b">
        <f>IF(data!AG427=1,1,IF(data!AG427=2,2,IF(data!AG427=3,3,IF(data!AG427=4,FALSE))))</f>
        <v>0</v>
      </c>
      <c r="W427" t="b">
        <f>IF(data!AH427=1,4,IF(data!AH427=2,5,IF(data!AH427=3,6,IF(data!AH427=4,7,FALSE))))</f>
        <v>0</v>
      </c>
      <c r="X427" t="b">
        <f>IF(data!AI427=1,4,IF(data!AI427=2,3,IF(data!AI427=3,2,IF(data!AI427=4,1,FALSE))))</f>
        <v>0</v>
      </c>
      <c r="Y427" t="b">
        <f>IF(data!AJ427=1,6,IF(data!AJ427=2,5,IF(data!AJ427=3,4,IF(data!AJ427=4,1,FALSE))))</f>
        <v>0</v>
      </c>
      <c r="Z427" t="b">
        <f>IF(data!AK427=1,4,IF(data!AK427=2,3,IF(data!AK427=3,2,IF(data!AK427=4,1,IF(data!AK427=5,2,FALSE)))))</f>
        <v>0</v>
      </c>
      <c r="AA427" t="b">
        <f>IF(data!AL427=1,6,IF(data!AL427=2,5,IF(data!AL427=3,4,IF(data!AL427=5,2,(IF(data!AL427=4,1,FALSE))))))</f>
        <v>0</v>
      </c>
    </row>
    <row r="428" spans="1:27" x14ac:dyDescent="0.15">
      <c r="A428" s="9" t="str">
        <f t="shared" si="65"/>
        <v>FALSE</v>
      </c>
      <c r="B428" s="9">
        <f t="shared" si="66"/>
        <v>7</v>
      </c>
      <c r="C428" s="11">
        <f t="shared" si="67"/>
        <v>0</v>
      </c>
      <c r="D428" s="11">
        <f t="shared" si="68"/>
        <v>0</v>
      </c>
      <c r="E428" s="9">
        <f t="shared" si="69"/>
        <v>7</v>
      </c>
      <c r="F428" s="11">
        <f t="shared" si="70"/>
        <v>0</v>
      </c>
      <c r="G428" s="13">
        <f t="shared" si="71"/>
        <v>0</v>
      </c>
      <c r="H428" s="19" t="str">
        <f t="shared" si="72"/>
        <v>GNDND</v>
      </c>
      <c r="I428" s="15" t="e">
        <f>VLOOKUP(H428,score!$A$1:$B$343,2,FALSE)</f>
        <v>#N/A</v>
      </c>
      <c r="J428" s="2" t="str">
        <f>IF(ISERROR(data!K428/(data!J428*4)),"",data!K428/(data!J428*4))</f>
        <v/>
      </c>
      <c r="K428" s="3">
        <f>IF(data!I428=3,8,0)</f>
        <v>0</v>
      </c>
      <c r="L428" s="7">
        <f t="shared" si="73"/>
        <v>0</v>
      </c>
      <c r="M428">
        <f>(data!M428+(data!N428/60))*data!L428</f>
        <v>0</v>
      </c>
      <c r="N428" t="b">
        <f>IF(data!O428=1,1,IF(data!O428=2,0.7,IF(data!O428=3,0.7,IF(data!O428=4,0.3,IF(data!O428=5,0,FALSE)))))</f>
        <v>0</v>
      </c>
      <c r="O428">
        <f t="shared" si="74"/>
        <v>0</v>
      </c>
      <c r="P428" s="5">
        <f>(data!P428+(data!Q428/60))*data!L428+(data!R428+(data!S428/60))*(7-data!L428)</f>
        <v>0</v>
      </c>
      <c r="Q428">
        <f>data!T428+data!U428/60*7</f>
        <v>0</v>
      </c>
      <c r="R428">
        <f>data!V428+data!W428/60*7</f>
        <v>0</v>
      </c>
      <c r="S428" s="5">
        <f>(data!Y428+data!Z428/60)*data!X428</f>
        <v>0</v>
      </c>
      <c r="T428">
        <f>data!AA428+data!AB428</f>
        <v>0</v>
      </c>
      <c r="U428">
        <f>data!AC428*IF(data!AD428=1,1,0)+data!AE428*IF(data!AF428=1,1,0)</f>
        <v>0</v>
      </c>
      <c r="V428" t="b">
        <f>IF(data!AG428=1,1,IF(data!AG428=2,2,IF(data!AG428=3,3,IF(data!AG428=4,FALSE))))</f>
        <v>0</v>
      </c>
      <c r="W428" t="b">
        <f>IF(data!AH428=1,4,IF(data!AH428=2,5,IF(data!AH428=3,6,IF(data!AH428=4,7,FALSE))))</f>
        <v>0</v>
      </c>
      <c r="X428" t="b">
        <f>IF(data!AI428=1,4,IF(data!AI428=2,3,IF(data!AI428=3,2,IF(data!AI428=4,1,FALSE))))</f>
        <v>0</v>
      </c>
      <c r="Y428" t="b">
        <f>IF(data!AJ428=1,6,IF(data!AJ428=2,5,IF(data!AJ428=3,4,IF(data!AJ428=4,1,FALSE))))</f>
        <v>0</v>
      </c>
      <c r="Z428" t="b">
        <f>IF(data!AK428=1,4,IF(data!AK428=2,3,IF(data!AK428=3,2,IF(data!AK428=4,1,IF(data!AK428=5,2,FALSE)))))</f>
        <v>0</v>
      </c>
      <c r="AA428" t="b">
        <f>IF(data!AL428=1,6,IF(data!AL428=2,5,IF(data!AL428=3,4,IF(data!AL428=5,2,(IF(data!AL428=4,1,FALSE))))))</f>
        <v>0</v>
      </c>
    </row>
    <row r="429" spans="1:27" x14ac:dyDescent="0.15">
      <c r="A429" s="9" t="str">
        <f t="shared" si="65"/>
        <v>FALSE</v>
      </c>
      <c r="B429" s="9">
        <f t="shared" si="66"/>
        <v>7</v>
      </c>
      <c r="C429" s="11">
        <f t="shared" si="67"/>
        <v>0</v>
      </c>
      <c r="D429" s="11">
        <f t="shared" si="68"/>
        <v>0</v>
      </c>
      <c r="E429" s="9">
        <f t="shared" si="69"/>
        <v>7</v>
      </c>
      <c r="F429" s="11">
        <f t="shared" si="70"/>
        <v>0</v>
      </c>
      <c r="G429" s="13">
        <f t="shared" si="71"/>
        <v>0</v>
      </c>
      <c r="H429" s="19" t="str">
        <f t="shared" si="72"/>
        <v>GNDND</v>
      </c>
      <c r="I429" s="15" t="e">
        <f>VLOOKUP(H429,score!$A$1:$B$343,2,FALSE)</f>
        <v>#N/A</v>
      </c>
      <c r="J429" s="2" t="str">
        <f>IF(ISERROR(data!K429/(data!J429*4)),"",data!K429/(data!J429*4))</f>
        <v/>
      </c>
      <c r="K429" s="3">
        <f>IF(data!I429=3,8,0)</f>
        <v>0</v>
      </c>
      <c r="L429" s="7">
        <f t="shared" si="73"/>
        <v>0</v>
      </c>
      <c r="M429">
        <f>(data!M429+(data!N429/60))*data!L429</f>
        <v>0</v>
      </c>
      <c r="N429" t="b">
        <f>IF(data!O429=1,1,IF(data!O429=2,0.7,IF(data!O429=3,0.7,IF(data!O429=4,0.3,IF(data!O429=5,0,FALSE)))))</f>
        <v>0</v>
      </c>
      <c r="O429">
        <f t="shared" si="74"/>
        <v>0</v>
      </c>
      <c r="P429" s="5">
        <f>(data!P429+(data!Q429/60))*data!L429+(data!R429+(data!S429/60))*(7-data!L429)</f>
        <v>0</v>
      </c>
      <c r="Q429">
        <f>data!T429+data!U429/60*7</f>
        <v>0</v>
      </c>
      <c r="R429">
        <f>data!V429+data!W429/60*7</f>
        <v>0</v>
      </c>
      <c r="S429" s="5">
        <f>(data!Y429+data!Z429/60)*data!X429</f>
        <v>0</v>
      </c>
      <c r="T429">
        <f>data!AA429+data!AB429</f>
        <v>0</v>
      </c>
      <c r="U429">
        <f>data!AC429*IF(data!AD429=1,1,0)+data!AE429*IF(data!AF429=1,1,0)</f>
        <v>0</v>
      </c>
      <c r="V429" t="b">
        <f>IF(data!AG429=1,1,IF(data!AG429=2,2,IF(data!AG429=3,3,IF(data!AG429=4,FALSE))))</f>
        <v>0</v>
      </c>
      <c r="W429" t="b">
        <f>IF(data!AH429=1,4,IF(data!AH429=2,5,IF(data!AH429=3,6,IF(data!AH429=4,7,FALSE))))</f>
        <v>0</v>
      </c>
      <c r="X429" t="b">
        <f>IF(data!AI429=1,4,IF(data!AI429=2,3,IF(data!AI429=3,2,IF(data!AI429=4,1,FALSE))))</f>
        <v>0</v>
      </c>
      <c r="Y429" t="b">
        <f>IF(data!AJ429=1,6,IF(data!AJ429=2,5,IF(data!AJ429=3,4,IF(data!AJ429=4,1,FALSE))))</f>
        <v>0</v>
      </c>
      <c r="Z429" t="b">
        <f>IF(data!AK429=1,4,IF(data!AK429=2,3,IF(data!AK429=3,2,IF(data!AK429=4,1,IF(data!AK429=5,2,FALSE)))))</f>
        <v>0</v>
      </c>
      <c r="AA429" t="b">
        <f>IF(data!AL429=1,6,IF(data!AL429=2,5,IF(data!AL429=3,4,IF(data!AL429=5,2,(IF(data!AL429=4,1,FALSE))))))</f>
        <v>0</v>
      </c>
    </row>
    <row r="430" spans="1:27" x14ac:dyDescent="0.15">
      <c r="A430" s="9" t="str">
        <f t="shared" si="65"/>
        <v>FALSE</v>
      </c>
      <c r="B430" s="9">
        <f t="shared" si="66"/>
        <v>7</v>
      </c>
      <c r="C430" s="11">
        <f t="shared" si="67"/>
        <v>0</v>
      </c>
      <c r="D430" s="11">
        <f t="shared" si="68"/>
        <v>0</v>
      </c>
      <c r="E430" s="9">
        <f t="shared" si="69"/>
        <v>7</v>
      </c>
      <c r="F430" s="11">
        <f t="shared" si="70"/>
        <v>0</v>
      </c>
      <c r="G430" s="13">
        <f t="shared" si="71"/>
        <v>0</v>
      </c>
      <c r="H430" s="19" t="str">
        <f t="shared" si="72"/>
        <v>GNDND</v>
      </c>
      <c r="I430" s="15" t="e">
        <f>VLOOKUP(H430,score!$A$1:$B$343,2,FALSE)</f>
        <v>#N/A</v>
      </c>
      <c r="J430" s="2" t="str">
        <f>IF(ISERROR(data!K430/(data!J430*4)),"",data!K430/(data!J430*4))</f>
        <v/>
      </c>
      <c r="K430" s="3">
        <f>IF(data!I430=3,8,0)</f>
        <v>0</v>
      </c>
      <c r="L430" s="7">
        <f t="shared" si="73"/>
        <v>0</v>
      </c>
      <c r="M430">
        <f>(data!M430+(data!N430/60))*data!L430</f>
        <v>0</v>
      </c>
      <c r="N430" t="b">
        <f>IF(data!O430=1,1,IF(data!O430=2,0.7,IF(data!O430=3,0.7,IF(data!O430=4,0.3,IF(data!O430=5,0,FALSE)))))</f>
        <v>0</v>
      </c>
      <c r="O430">
        <f t="shared" si="74"/>
        <v>0</v>
      </c>
      <c r="P430" s="5">
        <f>(data!P430+(data!Q430/60))*data!L430+(data!R430+(data!S430/60))*(7-data!L430)</f>
        <v>0</v>
      </c>
      <c r="Q430">
        <f>data!T430+data!U430/60*7</f>
        <v>0</v>
      </c>
      <c r="R430">
        <f>data!V430+data!W430/60*7</f>
        <v>0</v>
      </c>
      <c r="S430" s="5">
        <f>(data!Y430+data!Z430/60)*data!X430</f>
        <v>0</v>
      </c>
      <c r="T430">
        <f>data!AA430+data!AB430</f>
        <v>0</v>
      </c>
      <c r="U430">
        <f>data!AC430*IF(data!AD430=1,1,0)+data!AE430*IF(data!AF430=1,1,0)</f>
        <v>0</v>
      </c>
      <c r="V430" t="b">
        <f>IF(data!AG430=1,1,IF(data!AG430=2,2,IF(data!AG430=3,3,IF(data!AG430=4,FALSE))))</f>
        <v>0</v>
      </c>
      <c r="W430" t="b">
        <f>IF(data!AH430=1,4,IF(data!AH430=2,5,IF(data!AH430=3,6,IF(data!AH430=4,7,FALSE))))</f>
        <v>0</v>
      </c>
      <c r="X430" t="b">
        <f>IF(data!AI430=1,4,IF(data!AI430=2,3,IF(data!AI430=3,2,IF(data!AI430=4,1,FALSE))))</f>
        <v>0</v>
      </c>
      <c r="Y430" t="b">
        <f>IF(data!AJ430=1,6,IF(data!AJ430=2,5,IF(data!AJ430=3,4,IF(data!AJ430=4,1,FALSE))))</f>
        <v>0</v>
      </c>
      <c r="Z430" t="b">
        <f>IF(data!AK430=1,4,IF(data!AK430=2,3,IF(data!AK430=3,2,IF(data!AK430=4,1,IF(data!AK430=5,2,FALSE)))))</f>
        <v>0</v>
      </c>
      <c r="AA430" t="b">
        <f>IF(data!AL430=1,6,IF(data!AL430=2,5,IF(data!AL430=3,4,IF(data!AL430=5,2,(IF(data!AL430=4,1,FALSE))))))</f>
        <v>0</v>
      </c>
    </row>
    <row r="431" spans="1:27" x14ac:dyDescent="0.15">
      <c r="A431" s="9" t="str">
        <f t="shared" si="65"/>
        <v>FALSE</v>
      </c>
      <c r="B431" s="9">
        <f t="shared" si="66"/>
        <v>7</v>
      </c>
      <c r="C431" s="11">
        <f t="shared" si="67"/>
        <v>0</v>
      </c>
      <c r="D431" s="11">
        <f t="shared" si="68"/>
        <v>0</v>
      </c>
      <c r="E431" s="9">
        <f t="shared" si="69"/>
        <v>7</v>
      </c>
      <c r="F431" s="11">
        <f t="shared" si="70"/>
        <v>0</v>
      </c>
      <c r="G431" s="13">
        <f t="shared" si="71"/>
        <v>0</v>
      </c>
      <c r="H431" s="19" t="str">
        <f t="shared" si="72"/>
        <v>GNDND</v>
      </c>
      <c r="I431" s="15" t="e">
        <f>VLOOKUP(H431,score!$A$1:$B$343,2,FALSE)</f>
        <v>#N/A</v>
      </c>
      <c r="J431" s="2" t="str">
        <f>IF(ISERROR(data!K431/(data!J431*4)),"",data!K431/(data!J431*4))</f>
        <v/>
      </c>
      <c r="K431" s="3">
        <f>IF(data!I431=3,8,0)</f>
        <v>0</v>
      </c>
      <c r="L431" s="7">
        <f t="shared" si="73"/>
        <v>0</v>
      </c>
      <c r="M431">
        <f>(data!M431+(data!N431/60))*data!L431</f>
        <v>0</v>
      </c>
      <c r="N431" t="b">
        <f>IF(data!O431=1,1,IF(data!O431=2,0.7,IF(data!O431=3,0.7,IF(data!O431=4,0.3,IF(data!O431=5,0,FALSE)))))</f>
        <v>0</v>
      </c>
      <c r="O431">
        <f t="shared" si="74"/>
        <v>0</v>
      </c>
      <c r="P431" s="5">
        <f>(data!P431+(data!Q431/60))*data!L431+(data!R431+(data!S431/60))*(7-data!L431)</f>
        <v>0</v>
      </c>
      <c r="Q431">
        <f>data!T431+data!U431/60*7</f>
        <v>0</v>
      </c>
      <c r="R431">
        <f>data!V431+data!W431/60*7</f>
        <v>0</v>
      </c>
      <c r="S431" s="5">
        <f>(data!Y431+data!Z431/60)*data!X431</f>
        <v>0</v>
      </c>
      <c r="T431">
        <f>data!AA431+data!AB431</f>
        <v>0</v>
      </c>
      <c r="U431">
        <f>data!AC431*IF(data!AD431=1,1,0)+data!AE431*IF(data!AF431=1,1,0)</f>
        <v>0</v>
      </c>
      <c r="V431" t="b">
        <f>IF(data!AG431=1,1,IF(data!AG431=2,2,IF(data!AG431=3,3,IF(data!AG431=4,FALSE))))</f>
        <v>0</v>
      </c>
      <c r="W431" t="b">
        <f>IF(data!AH431=1,4,IF(data!AH431=2,5,IF(data!AH431=3,6,IF(data!AH431=4,7,FALSE))))</f>
        <v>0</v>
      </c>
      <c r="X431" t="b">
        <f>IF(data!AI431=1,4,IF(data!AI431=2,3,IF(data!AI431=3,2,IF(data!AI431=4,1,FALSE))))</f>
        <v>0</v>
      </c>
      <c r="Y431" t="b">
        <f>IF(data!AJ431=1,6,IF(data!AJ431=2,5,IF(data!AJ431=3,4,IF(data!AJ431=4,1,FALSE))))</f>
        <v>0</v>
      </c>
      <c r="Z431" t="b">
        <f>IF(data!AK431=1,4,IF(data!AK431=2,3,IF(data!AK431=3,2,IF(data!AK431=4,1,IF(data!AK431=5,2,FALSE)))))</f>
        <v>0</v>
      </c>
      <c r="AA431" t="b">
        <f>IF(data!AL431=1,6,IF(data!AL431=2,5,IF(data!AL431=3,4,IF(data!AL431=5,2,(IF(data!AL431=4,1,FALSE))))))</f>
        <v>0</v>
      </c>
    </row>
    <row r="432" spans="1:27" x14ac:dyDescent="0.15">
      <c r="A432" s="9" t="str">
        <f t="shared" si="65"/>
        <v>FALSE</v>
      </c>
      <c r="B432" s="9">
        <f t="shared" si="66"/>
        <v>7</v>
      </c>
      <c r="C432" s="11">
        <f t="shared" si="67"/>
        <v>0</v>
      </c>
      <c r="D432" s="11">
        <f t="shared" si="68"/>
        <v>0</v>
      </c>
      <c r="E432" s="9">
        <f t="shared" si="69"/>
        <v>7</v>
      </c>
      <c r="F432" s="11">
        <f t="shared" si="70"/>
        <v>0</v>
      </c>
      <c r="G432" s="13">
        <f t="shared" si="71"/>
        <v>0</v>
      </c>
      <c r="H432" s="19" t="str">
        <f t="shared" si="72"/>
        <v>GNDND</v>
      </c>
      <c r="I432" s="15" t="e">
        <f>VLOOKUP(H432,score!$A$1:$B$343,2,FALSE)</f>
        <v>#N/A</v>
      </c>
      <c r="J432" s="2" t="str">
        <f>IF(ISERROR(data!K432/(data!J432*4)),"",data!K432/(data!J432*4))</f>
        <v/>
      </c>
      <c r="K432" s="3">
        <f>IF(data!I432=3,8,0)</f>
        <v>0</v>
      </c>
      <c r="L432" s="7">
        <f t="shared" si="73"/>
        <v>0</v>
      </c>
      <c r="M432">
        <f>(data!M432+(data!N432/60))*data!L432</f>
        <v>0</v>
      </c>
      <c r="N432" t="b">
        <f>IF(data!O432=1,1,IF(data!O432=2,0.7,IF(data!O432=3,0.7,IF(data!O432=4,0.3,IF(data!O432=5,0,FALSE)))))</f>
        <v>0</v>
      </c>
      <c r="O432">
        <f t="shared" si="74"/>
        <v>0</v>
      </c>
      <c r="P432" s="5">
        <f>(data!P432+(data!Q432/60))*data!L432+(data!R432+(data!S432/60))*(7-data!L432)</f>
        <v>0</v>
      </c>
      <c r="Q432">
        <f>data!T432+data!U432/60*7</f>
        <v>0</v>
      </c>
      <c r="R432">
        <f>data!V432+data!W432/60*7</f>
        <v>0</v>
      </c>
      <c r="S432" s="5">
        <f>(data!Y432+data!Z432/60)*data!X432</f>
        <v>0</v>
      </c>
      <c r="T432">
        <f>data!AA432+data!AB432</f>
        <v>0</v>
      </c>
      <c r="U432">
        <f>data!AC432*IF(data!AD432=1,1,0)+data!AE432*IF(data!AF432=1,1,0)</f>
        <v>0</v>
      </c>
      <c r="V432" t="b">
        <f>IF(data!AG432=1,1,IF(data!AG432=2,2,IF(data!AG432=3,3,IF(data!AG432=4,FALSE))))</f>
        <v>0</v>
      </c>
      <c r="W432" t="b">
        <f>IF(data!AH432=1,4,IF(data!AH432=2,5,IF(data!AH432=3,6,IF(data!AH432=4,7,FALSE))))</f>
        <v>0</v>
      </c>
      <c r="X432" t="b">
        <f>IF(data!AI432=1,4,IF(data!AI432=2,3,IF(data!AI432=3,2,IF(data!AI432=4,1,FALSE))))</f>
        <v>0</v>
      </c>
      <c r="Y432" t="b">
        <f>IF(data!AJ432=1,6,IF(data!AJ432=2,5,IF(data!AJ432=3,4,IF(data!AJ432=4,1,FALSE))))</f>
        <v>0</v>
      </c>
      <c r="Z432" t="b">
        <f>IF(data!AK432=1,4,IF(data!AK432=2,3,IF(data!AK432=3,2,IF(data!AK432=4,1,IF(data!AK432=5,2,FALSE)))))</f>
        <v>0</v>
      </c>
      <c r="AA432" t="b">
        <f>IF(data!AL432=1,6,IF(data!AL432=2,5,IF(data!AL432=3,4,IF(data!AL432=5,2,(IF(data!AL432=4,1,FALSE))))))</f>
        <v>0</v>
      </c>
    </row>
    <row r="433" spans="1:27" x14ac:dyDescent="0.15">
      <c r="A433" s="9" t="str">
        <f t="shared" si="65"/>
        <v>FALSE</v>
      </c>
      <c r="B433" s="9">
        <f t="shared" si="66"/>
        <v>7</v>
      </c>
      <c r="C433" s="11">
        <f t="shared" si="67"/>
        <v>0</v>
      </c>
      <c r="D433" s="11">
        <f t="shared" si="68"/>
        <v>0</v>
      </c>
      <c r="E433" s="9">
        <f t="shared" si="69"/>
        <v>7</v>
      </c>
      <c r="F433" s="11">
        <f t="shared" si="70"/>
        <v>0</v>
      </c>
      <c r="G433" s="13">
        <f t="shared" si="71"/>
        <v>0</v>
      </c>
      <c r="H433" s="19" t="str">
        <f t="shared" si="72"/>
        <v>GNDND</v>
      </c>
      <c r="I433" s="15" t="e">
        <f>VLOOKUP(H433,score!$A$1:$B$343,2,FALSE)</f>
        <v>#N/A</v>
      </c>
      <c r="J433" s="2" t="str">
        <f>IF(ISERROR(data!K433/(data!J433*4)),"",data!K433/(data!J433*4))</f>
        <v/>
      </c>
      <c r="K433" s="3">
        <f>IF(data!I433=3,8,0)</f>
        <v>0</v>
      </c>
      <c r="L433" s="7">
        <f t="shared" si="73"/>
        <v>0</v>
      </c>
      <c r="M433">
        <f>(data!M433+(data!N433/60))*data!L433</f>
        <v>0</v>
      </c>
      <c r="N433" t="b">
        <f>IF(data!O433=1,1,IF(data!O433=2,0.7,IF(data!O433=3,0.7,IF(data!O433=4,0.3,IF(data!O433=5,0,FALSE)))))</f>
        <v>0</v>
      </c>
      <c r="O433">
        <f t="shared" si="74"/>
        <v>0</v>
      </c>
      <c r="P433" s="5">
        <f>(data!P433+(data!Q433/60))*data!L433+(data!R433+(data!S433/60))*(7-data!L433)</f>
        <v>0</v>
      </c>
      <c r="Q433">
        <f>data!T433+data!U433/60*7</f>
        <v>0</v>
      </c>
      <c r="R433">
        <f>data!V433+data!W433/60*7</f>
        <v>0</v>
      </c>
      <c r="S433" s="5">
        <f>(data!Y433+data!Z433/60)*data!X433</f>
        <v>0</v>
      </c>
      <c r="T433">
        <f>data!AA433+data!AB433</f>
        <v>0</v>
      </c>
      <c r="U433">
        <f>data!AC433*IF(data!AD433=1,1,0)+data!AE433*IF(data!AF433=1,1,0)</f>
        <v>0</v>
      </c>
      <c r="V433" t="b">
        <f>IF(data!AG433=1,1,IF(data!AG433=2,2,IF(data!AG433=3,3,IF(data!AG433=4,FALSE))))</f>
        <v>0</v>
      </c>
      <c r="W433" t="b">
        <f>IF(data!AH433=1,4,IF(data!AH433=2,5,IF(data!AH433=3,6,IF(data!AH433=4,7,FALSE))))</f>
        <v>0</v>
      </c>
      <c r="X433" t="b">
        <f>IF(data!AI433=1,4,IF(data!AI433=2,3,IF(data!AI433=3,2,IF(data!AI433=4,1,FALSE))))</f>
        <v>0</v>
      </c>
      <c r="Y433" t="b">
        <f>IF(data!AJ433=1,6,IF(data!AJ433=2,5,IF(data!AJ433=3,4,IF(data!AJ433=4,1,FALSE))))</f>
        <v>0</v>
      </c>
      <c r="Z433" t="b">
        <f>IF(data!AK433=1,4,IF(data!AK433=2,3,IF(data!AK433=3,2,IF(data!AK433=4,1,IF(data!AK433=5,2,FALSE)))))</f>
        <v>0</v>
      </c>
      <c r="AA433" t="b">
        <f>IF(data!AL433=1,6,IF(data!AL433=2,5,IF(data!AL433=3,4,IF(data!AL433=5,2,(IF(data!AL433=4,1,FALSE))))))</f>
        <v>0</v>
      </c>
    </row>
    <row r="434" spans="1:27" x14ac:dyDescent="0.15">
      <c r="A434" s="9" t="str">
        <f t="shared" si="65"/>
        <v>FALSE</v>
      </c>
      <c r="B434" s="9">
        <f t="shared" si="66"/>
        <v>7</v>
      </c>
      <c r="C434" s="11">
        <f t="shared" si="67"/>
        <v>0</v>
      </c>
      <c r="D434" s="11">
        <f t="shared" si="68"/>
        <v>0</v>
      </c>
      <c r="E434" s="9">
        <f t="shared" si="69"/>
        <v>7</v>
      </c>
      <c r="F434" s="11">
        <f t="shared" si="70"/>
        <v>0</v>
      </c>
      <c r="G434" s="13">
        <f t="shared" si="71"/>
        <v>0</v>
      </c>
      <c r="H434" s="19" t="str">
        <f t="shared" si="72"/>
        <v>GNDND</v>
      </c>
      <c r="I434" s="15" t="e">
        <f>VLOOKUP(H434,score!$A$1:$B$343,2,FALSE)</f>
        <v>#N/A</v>
      </c>
      <c r="J434" s="2" t="str">
        <f>IF(ISERROR(data!K434/(data!J434*4)),"",data!K434/(data!J434*4))</f>
        <v/>
      </c>
      <c r="K434" s="3">
        <f>IF(data!I434=3,8,0)</f>
        <v>0</v>
      </c>
      <c r="L434" s="7">
        <f t="shared" si="73"/>
        <v>0</v>
      </c>
      <c r="M434">
        <f>(data!M434+(data!N434/60))*data!L434</f>
        <v>0</v>
      </c>
      <c r="N434" t="b">
        <f>IF(data!O434=1,1,IF(data!O434=2,0.7,IF(data!O434=3,0.7,IF(data!O434=4,0.3,IF(data!O434=5,0,FALSE)))))</f>
        <v>0</v>
      </c>
      <c r="O434">
        <f t="shared" si="74"/>
        <v>0</v>
      </c>
      <c r="P434" s="5">
        <f>(data!P434+(data!Q434/60))*data!L434+(data!R434+(data!S434/60))*(7-data!L434)</f>
        <v>0</v>
      </c>
      <c r="Q434">
        <f>data!T434+data!U434/60*7</f>
        <v>0</v>
      </c>
      <c r="R434">
        <f>data!V434+data!W434/60*7</f>
        <v>0</v>
      </c>
      <c r="S434" s="5">
        <f>(data!Y434+data!Z434/60)*data!X434</f>
        <v>0</v>
      </c>
      <c r="T434">
        <f>data!AA434+data!AB434</f>
        <v>0</v>
      </c>
      <c r="U434">
        <f>data!AC434*IF(data!AD434=1,1,0)+data!AE434*IF(data!AF434=1,1,0)</f>
        <v>0</v>
      </c>
      <c r="V434" t="b">
        <f>IF(data!AG434=1,1,IF(data!AG434=2,2,IF(data!AG434=3,3,IF(data!AG434=4,FALSE))))</f>
        <v>0</v>
      </c>
      <c r="W434" t="b">
        <f>IF(data!AH434=1,4,IF(data!AH434=2,5,IF(data!AH434=3,6,IF(data!AH434=4,7,FALSE))))</f>
        <v>0</v>
      </c>
      <c r="X434" t="b">
        <f>IF(data!AI434=1,4,IF(data!AI434=2,3,IF(data!AI434=3,2,IF(data!AI434=4,1,FALSE))))</f>
        <v>0</v>
      </c>
      <c r="Y434" t="b">
        <f>IF(data!AJ434=1,6,IF(data!AJ434=2,5,IF(data!AJ434=3,4,IF(data!AJ434=4,1,FALSE))))</f>
        <v>0</v>
      </c>
      <c r="Z434" t="b">
        <f>IF(data!AK434=1,4,IF(data!AK434=2,3,IF(data!AK434=3,2,IF(data!AK434=4,1,IF(data!AK434=5,2,FALSE)))))</f>
        <v>0</v>
      </c>
      <c r="AA434" t="b">
        <f>IF(data!AL434=1,6,IF(data!AL434=2,5,IF(data!AL434=3,4,IF(data!AL434=5,2,(IF(data!AL434=4,1,FALSE))))))</f>
        <v>0</v>
      </c>
    </row>
    <row r="435" spans="1:27" x14ac:dyDescent="0.15">
      <c r="A435" s="9" t="str">
        <f t="shared" si="65"/>
        <v>FALSE</v>
      </c>
      <c r="B435" s="9">
        <f t="shared" si="66"/>
        <v>7</v>
      </c>
      <c r="C435" s="11">
        <f t="shared" si="67"/>
        <v>0</v>
      </c>
      <c r="D435" s="11">
        <f t="shared" si="68"/>
        <v>0</v>
      </c>
      <c r="E435" s="9">
        <f t="shared" si="69"/>
        <v>7</v>
      </c>
      <c r="F435" s="11">
        <f t="shared" si="70"/>
        <v>0</v>
      </c>
      <c r="G435" s="13">
        <f t="shared" si="71"/>
        <v>0</v>
      </c>
      <c r="H435" s="19" t="str">
        <f t="shared" si="72"/>
        <v>GNDND</v>
      </c>
      <c r="I435" s="15" t="e">
        <f>VLOOKUP(H435,score!$A$1:$B$343,2,FALSE)</f>
        <v>#N/A</v>
      </c>
      <c r="J435" s="2" t="str">
        <f>IF(ISERROR(data!K435/(data!J435*4)),"",data!K435/(data!J435*4))</f>
        <v/>
      </c>
      <c r="K435" s="3">
        <f>IF(data!I435=3,8,0)</f>
        <v>0</v>
      </c>
      <c r="L435" s="7">
        <f t="shared" si="73"/>
        <v>0</v>
      </c>
      <c r="M435">
        <f>(data!M435+(data!N435/60))*data!L435</f>
        <v>0</v>
      </c>
      <c r="N435" t="b">
        <f>IF(data!O435=1,1,IF(data!O435=2,0.7,IF(data!O435=3,0.7,IF(data!O435=4,0.3,IF(data!O435=5,0,FALSE)))))</f>
        <v>0</v>
      </c>
      <c r="O435">
        <f t="shared" si="74"/>
        <v>0</v>
      </c>
      <c r="P435" s="5">
        <f>(data!P435+(data!Q435/60))*data!L435+(data!R435+(data!S435/60))*(7-data!L435)</f>
        <v>0</v>
      </c>
      <c r="Q435">
        <f>data!T435+data!U435/60*7</f>
        <v>0</v>
      </c>
      <c r="R435">
        <f>data!V435+data!W435/60*7</f>
        <v>0</v>
      </c>
      <c r="S435" s="5">
        <f>(data!Y435+data!Z435/60)*data!X435</f>
        <v>0</v>
      </c>
      <c r="T435">
        <f>data!AA435+data!AB435</f>
        <v>0</v>
      </c>
      <c r="U435">
        <f>data!AC435*IF(data!AD435=1,1,0)+data!AE435*IF(data!AF435=1,1,0)</f>
        <v>0</v>
      </c>
      <c r="V435" t="b">
        <f>IF(data!AG435=1,1,IF(data!AG435=2,2,IF(data!AG435=3,3,IF(data!AG435=4,FALSE))))</f>
        <v>0</v>
      </c>
      <c r="W435" t="b">
        <f>IF(data!AH435=1,4,IF(data!AH435=2,5,IF(data!AH435=3,6,IF(data!AH435=4,7,FALSE))))</f>
        <v>0</v>
      </c>
      <c r="X435" t="b">
        <f>IF(data!AI435=1,4,IF(data!AI435=2,3,IF(data!AI435=3,2,IF(data!AI435=4,1,FALSE))))</f>
        <v>0</v>
      </c>
      <c r="Y435" t="b">
        <f>IF(data!AJ435=1,6,IF(data!AJ435=2,5,IF(data!AJ435=3,4,IF(data!AJ435=4,1,FALSE))))</f>
        <v>0</v>
      </c>
      <c r="Z435" t="b">
        <f>IF(data!AK435=1,4,IF(data!AK435=2,3,IF(data!AK435=3,2,IF(data!AK435=4,1,IF(data!AK435=5,2,FALSE)))))</f>
        <v>0</v>
      </c>
      <c r="AA435" t="b">
        <f>IF(data!AL435=1,6,IF(data!AL435=2,5,IF(data!AL435=3,4,IF(data!AL435=5,2,(IF(data!AL435=4,1,FALSE))))))</f>
        <v>0</v>
      </c>
    </row>
    <row r="436" spans="1:27" x14ac:dyDescent="0.15">
      <c r="A436" s="9" t="str">
        <f t="shared" si="65"/>
        <v>FALSE</v>
      </c>
      <c r="B436" s="9">
        <f t="shared" si="66"/>
        <v>7</v>
      </c>
      <c r="C436" s="11">
        <f t="shared" si="67"/>
        <v>0</v>
      </c>
      <c r="D436" s="11">
        <f t="shared" si="68"/>
        <v>0</v>
      </c>
      <c r="E436" s="9">
        <f t="shared" si="69"/>
        <v>7</v>
      </c>
      <c r="F436" s="11">
        <f t="shared" si="70"/>
        <v>0</v>
      </c>
      <c r="G436" s="13">
        <f t="shared" si="71"/>
        <v>0</v>
      </c>
      <c r="H436" s="19" t="str">
        <f t="shared" si="72"/>
        <v>GNDND</v>
      </c>
      <c r="I436" s="15" t="e">
        <f>VLOOKUP(H436,score!$A$1:$B$343,2,FALSE)</f>
        <v>#N/A</v>
      </c>
      <c r="J436" s="2" t="str">
        <f>IF(ISERROR(data!K436/(data!J436*4)),"",data!K436/(data!J436*4))</f>
        <v/>
      </c>
      <c r="K436" s="3">
        <f>IF(data!I436=3,8,0)</f>
        <v>0</v>
      </c>
      <c r="L436" s="7">
        <f t="shared" si="73"/>
        <v>0</v>
      </c>
      <c r="M436">
        <f>(data!M436+(data!N436/60))*data!L436</f>
        <v>0</v>
      </c>
      <c r="N436" t="b">
        <f>IF(data!O436=1,1,IF(data!O436=2,0.7,IF(data!O436=3,0.7,IF(data!O436=4,0.3,IF(data!O436=5,0,FALSE)))))</f>
        <v>0</v>
      </c>
      <c r="O436">
        <f t="shared" si="74"/>
        <v>0</v>
      </c>
      <c r="P436" s="5">
        <f>(data!P436+(data!Q436/60))*data!L436+(data!R436+(data!S436/60))*(7-data!L436)</f>
        <v>0</v>
      </c>
      <c r="Q436">
        <f>data!T436+data!U436/60*7</f>
        <v>0</v>
      </c>
      <c r="R436">
        <f>data!V436+data!W436/60*7</f>
        <v>0</v>
      </c>
      <c r="S436" s="5">
        <f>(data!Y436+data!Z436/60)*data!X436</f>
        <v>0</v>
      </c>
      <c r="T436">
        <f>data!AA436+data!AB436</f>
        <v>0</v>
      </c>
      <c r="U436">
        <f>data!AC436*IF(data!AD436=1,1,0)+data!AE436*IF(data!AF436=1,1,0)</f>
        <v>0</v>
      </c>
      <c r="V436" t="b">
        <f>IF(data!AG436=1,1,IF(data!AG436=2,2,IF(data!AG436=3,3,IF(data!AG436=4,FALSE))))</f>
        <v>0</v>
      </c>
      <c r="W436" t="b">
        <f>IF(data!AH436=1,4,IF(data!AH436=2,5,IF(data!AH436=3,6,IF(data!AH436=4,7,FALSE))))</f>
        <v>0</v>
      </c>
      <c r="X436" t="b">
        <f>IF(data!AI436=1,4,IF(data!AI436=2,3,IF(data!AI436=3,2,IF(data!AI436=4,1,FALSE))))</f>
        <v>0</v>
      </c>
      <c r="Y436" t="b">
        <f>IF(data!AJ436=1,6,IF(data!AJ436=2,5,IF(data!AJ436=3,4,IF(data!AJ436=4,1,FALSE))))</f>
        <v>0</v>
      </c>
      <c r="Z436" t="b">
        <f>IF(data!AK436=1,4,IF(data!AK436=2,3,IF(data!AK436=3,2,IF(data!AK436=4,1,IF(data!AK436=5,2,FALSE)))))</f>
        <v>0</v>
      </c>
      <c r="AA436" t="b">
        <f>IF(data!AL436=1,6,IF(data!AL436=2,5,IF(data!AL436=3,4,IF(data!AL436=5,2,(IF(data!AL436=4,1,FALSE))))))</f>
        <v>0</v>
      </c>
    </row>
    <row r="437" spans="1:27" x14ac:dyDescent="0.15">
      <c r="A437" s="9" t="str">
        <f t="shared" si="65"/>
        <v>FALSE</v>
      </c>
      <c r="B437" s="9">
        <f t="shared" si="66"/>
        <v>7</v>
      </c>
      <c r="C437" s="11">
        <f t="shared" si="67"/>
        <v>0</v>
      </c>
      <c r="D437" s="11">
        <f t="shared" si="68"/>
        <v>0</v>
      </c>
      <c r="E437" s="9">
        <f t="shared" si="69"/>
        <v>7</v>
      </c>
      <c r="F437" s="11">
        <f t="shared" si="70"/>
        <v>0</v>
      </c>
      <c r="G437" s="13">
        <f t="shared" si="71"/>
        <v>0</v>
      </c>
      <c r="H437" s="19" t="str">
        <f t="shared" si="72"/>
        <v>GNDND</v>
      </c>
      <c r="I437" s="15" t="e">
        <f>VLOOKUP(H437,score!$A$1:$B$343,2,FALSE)</f>
        <v>#N/A</v>
      </c>
      <c r="J437" s="2" t="str">
        <f>IF(ISERROR(data!K437/(data!J437*4)),"",data!K437/(data!J437*4))</f>
        <v/>
      </c>
      <c r="K437" s="3">
        <f>IF(data!I437=3,8,0)</f>
        <v>0</v>
      </c>
      <c r="L437" s="7">
        <f t="shared" si="73"/>
        <v>0</v>
      </c>
      <c r="M437">
        <f>(data!M437+(data!N437/60))*data!L437</f>
        <v>0</v>
      </c>
      <c r="N437" t="b">
        <f>IF(data!O437=1,1,IF(data!O437=2,0.7,IF(data!O437=3,0.7,IF(data!O437=4,0.3,IF(data!O437=5,0,FALSE)))))</f>
        <v>0</v>
      </c>
      <c r="O437">
        <f t="shared" si="74"/>
        <v>0</v>
      </c>
      <c r="P437" s="5">
        <f>(data!P437+(data!Q437/60))*data!L437+(data!R437+(data!S437/60))*(7-data!L437)</f>
        <v>0</v>
      </c>
      <c r="Q437">
        <f>data!T437+data!U437/60*7</f>
        <v>0</v>
      </c>
      <c r="R437">
        <f>data!V437+data!W437/60*7</f>
        <v>0</v>
      </c>
      <c r="S437" s="5">
        <f>(data!Y437+data!Z437/60)*data!X437</f>
        <v>0</v>
      </c>
      <c r="T437">
        <f>data!AA437+data!AB437</f>
        <v>0</v>
      </c>
      <c r="U437">
        <f>data!AC437*IF(data!AD437=1,1,0)+data!AE437*IF(data!AF437=1,1,0)</f>
        <v>0</v>
      </c>
      <c r="V437" t="b">
        <f>IF(data!AG437=1,1,IF(data!AG437=2,2,IF(data!AG437=3,3,IF(data!AG437=4,FALSE))))</f>
        <v>0</v>
      </c>
      <c r="W437" t="b">
        <f>IF(data!AH437=1,4,IF(data!AH437=2,5,IF(data!AH437=3,6,IF(data!AH437=4,7,FALSE))))</f>
        <v>0</v>
      </c>
      <c r="X437" t="b">
        <f>IF(data!AI437=1,4,IF(data!AI437=2,3,IF(data!AI437=3,2,IF(data!AI437=4,1,FALSE))))</f>
        <v>0</v>
      </c>
      <c r="Y437" t="b">
        <f>IF(data!AJ437=1,6,IF(data!AJ437=2,5,IF(data!AJ437=3,4,IF(data!AJ437=4,1,FALSE))))</f>
        <v>0</v>
      </c>
      <c r="Z437" t="b">
        <f>IF(data!AK437=1,4,IF(data!AK437=2,3,IF(data!AK437=3,2,IF(data!AK437=4,1,IF(data!AK437=5,2,FALSE)))))</f>
        <v>0</v>
      </c>
      <c r="AA437" t="b">
        <f>IF(data!AL437=1,6,IF(data!AL437=2,5,IF(data!AL437=3,4,IF(data!AL437=5,2,(IF(data!AL437=4,1,FALSE))))))</f>
        <v>0</v>
      </c>
    </row>
    <row r="438" spans="1:27" x14ac:dyDescent="0.15">
      <c r="A438" s="9" t="str">
        <f t="shared" si="65"/>
        <v>FALSE</v>
      </c>
      <c r="B438" s="9">
        <f t="shared" si="66"/>
        <v>7</v>
      </c>
      <c r="C438" s="11">
        <f t="shared" si="67"/>
        <v>0</v>
      </c>
      <c r="D438" s="11">
        <f t="shared" si="68"/>
        <v>0</v>
      </c>
      <c r="E438" s="9">
        <f t="shared" si="69"/>
        <v>7</v>
      </c>
      <c r="F438" s="11">
        <f t="shared" si="70"/>
        <v>0</v>
      </c>
      <c r="G438" s="13">
        <f t="shared" si="71"/>
        <v>0</v>
      </c>
      <c r="H438" s="19" t="str">
        <f t="shared" si="72"/>
        <v>GNDND</v>
      </c>
      <c r="I438" s="15" t="e">
        <f>VLOOKUP(H438,score!$A$1:$B$343,2,FALSE)</f>
        <v>#N/A</v>
      </c>
      <c r="J438" s="2" t="str">
        <f>IF(ISERROR(data!K438/(data!J438*4)),"",data!K438/(data!J438*4))</f>
        <v/>
      </c>
      <c r="K438" s="3">
        <f>IF(data!I438=3,8,0)</f>
        <v>0</v>
      </c>
      <c r="L438" s="7">
        <f t="shared" si="73"/>
        <v>0</v>
      </c>
      <c r="M438">
        <f>(data!M438+(data!N438/60))*data!L438</f>
        <v>0</v>
      </c>
      <c r="N438" t="b">
        <f>IF(data!O438=1,1,IF(data!O438=2,0.7,IF(data!O438=3,0.7,IF(data!O438=4,0.3,IF(data!O438=5,0,FALSE)))))</f>
        <v>0</v>
      </c>
      <c r="O438">
        <f t="shared" si="74"/>
        <v>0</v>
      </c>
      <c r="P438" s="5">
        <f>(data!P438+(data!Q438/60))*data!L438+(data!R438+(data!S438/60))*(7-data!L438)</f>
        <v>0</v>
      </c>
      <c r="Q438">
        <f>data!T438+data!U438/60*7</f>
        <v>0</v>
      </c>
      <c r="R438">
        <f>data!V438+data!W438/60*7</f>
        <v>0</v>
      </c>
      <c r="S438" s="5">
        <f>(data!Y438+data!Z438/60)*data!X438</f>
        <v>0</v>
      </c>
      <c r="T438">
        <f>data!AA438+data!AB438</f>
        <v>0</v>
      </c>
      <c r="U438">
        <f>data!AC438*IF(data!AD438=1,1,0)+data!AE438*IF(data!AF438=1,1,0)</f>
        <v>0</v>
      </c>
      <c r="V438" t="b">
        <f>IF(data!AG438=1,1,IF(data!AG438=2,2,IF(data!AG438=3,3,IF(data!AG438=4,FALSE))))</f>
        <v>0</v>
      </c>
      <c r="W438" t="b">
        <f>IF(data!AH438=1,4,IF(data!AH438=2,5,IF(data!AH438=3,6,IF(data!AH438=4,7,FALSE))))</f>
        <v>0</v>
      </c>
      <c r="X438" t="b">
        <f>IF(data!AI438=1,4,IF(data!AI438=2,3,IF(data!AI438=3,2,IF(data!AI438=4,1,FALSE))))</f>
        <v>0</v>
      </c>
      <c r="Y438" t="b">
        <f>IF(data!AJ438=1,6,IF(data!AJ438=2,5,IF(data!AJ438=3,4,IF(data!AJ438=4,1,FALSE))))</f>
        <v>0</v>
      </c>
      <c r="Z438" t="b">
        <f>IF(data!AK438=1,4,IF(data!AK438=2,3,IF(data!AK438=3,2,IF(data!AK438=4,1,IF(data!AK438=5,2,FALSE)))))</f>
        <v>0</v>
      </c>
      <c r="AA438" t="b">
        <f>IF(data!AL438=1,6,IF(data!AL438=2,5,IF(data!AL438=3,4,IF(data!AL438=5,2,(IF(data!AL438=4,1,FALSE))))))</f>
        <v>0</v>
      </c>
    </row>
    <row r="439" spans="1:27" x14ac:dyDescent="0.15">
      <c r="A439" s="9" t="str">
        <f t="shared" si="65"/>
        <v>FALSE</v>
      </c>
      <c r="B439" s="9">
        <f t="shared" si="66"/>
        <v>7</v>
      </c>
      <c r="C439" s="11">
        <f t="shared" si="67"/>
        <v>0</v>
      </c>
      <c r="D439" s="11">
        <f t="shared" si="68"/>
        <v>0</v>
      </c>
      <c r="E439" s="9">
        <f t="shared" si="69"/>
        <v>7</v>
      </c>
      <c r="F439" s="11">
        <f t="shared" si="70"/>
        <v>0</v>
      </c>
      <c r="G439" s="13">
        <f t="shared" si="71"/>
        <v>0</v>
      </c>
      <c r="H439" s="19" t="str">
        <f t="shared" si="72"/>
        <v>GNDND</v>
      </c>
      <c r="I439" s="15" t="e">
        <f>VLOOKUP(H439,score!$A$1:$B$343,2,FALSE)</f>
        <v>#N/A</v>
      </c>
      <c r="J439" s="2" t="str">
        <f>IF(ISERROR(data!K439/(data!J439*4)),"",data!K439/(data!J439*4))</f>
        <v/>
      </c>
      <c r="K439" s="3">
        <f>IF(data!I439=3,8,0)</f>
        <v>0</v>
      </c>
      <c r="L439" s="7">
        <f t="shared" si="73"/>
        <v>0</v>
      </c>
      <c r="M439">
        <f>(data!M439+(data!N439/60))*data!L439</f>
        <v>0</v>
      </c>
      <c r="N439" t="b">
        <f>IF(data!O439=1,1,IF(data!O439=2,0.7,IF(data!O439=3,0.7,IF(data!O439=4,0.3,IF(data!O439=5,0,FALSE)))))</f>
        <v>0</v>
      </c>
      <c r="O439">
        <f t="shared" si="74"/>
        <v>0</v>
      </c>
      <c r="P439" s="5">
        <f>(data!P439+(data!Q439/60))*data!L439+(data!R439+(data!S439/60))*(7-data!L439)</f>
        <v>0</v>
      </c>
      <c r="Q439">
        <f>data!T439+data!U439/60*7</f>
        <v>0</v>
      </c>
      <c r="R439">
        <f>data!V439+data!W439/60*7</f>
        <v>0</v>
      </c>
      <c r="S439" s="5">
        <f>(data!Y439+data!Z439/60)*data!X439</f>
        <v>0</v>
      </c>
      <c r="T439">
        <f>data!AA439+data!AB439</f>
        <v>0</v>
      </c>
      <c r="U439">
        <f>data!AC439*IF(data!AD439=1,1,0)+data!AE439*IF(data!AF439=1,1,0)</f>
        <v>0</v>
      </c>
      <c r="V439" t="b">
        <f>IF(data!AG439=1,1,IF(data!AG439=2,2,IF(data!AG439=3,3,IF(data!AG439=4,FALSE))))</f>
        <v>0</v>
      </c>
      <c r="W439" t="b">
        <f>IF(data!AH439=1,4,IF(data!AH439=2,5,IF(data!AH439=3,6,IF(data!AH439=4,7,FALSE))))</f>
        <v>0</v>
      </c>
      <c r="X439" t="b">
        <f>IF(data!AI439=1,4,IF(data!AI439=2,3,IF(data!AI439=3,2,IF(data!AI439=4,1,FALSE))))</f>
        <v>0</v>
      </c>
      <c r="Y439" t="b">
        <f>IF(data!AJ439=1,6,IF(data!AJ439=2,5,IF(data!AJ439=3,4,IF(data!AJ439=4,1,FALSE))))</f>
        <v>0</v>
      </c>
      <c r="Z439" t="b">
        <f>IF(data!AK439=1,4,IF(data!AK439=2,3,IF(data!AK439=3,2,IF(data!AK439=4,1,IF(data!AK439=5,2,FALSE)))))</f>
        <v>0</v>
      </c>
      <c r="AA439" t="b">
        <f>IF(data!AL439=1,6,IF(data!AL439=2,5,IF(data!AL439=3,4,IF(data!AL439=5,2,(IF(data!AL439=4,1,FALSE))))))</f>
        <v>0</v>
      </c>
    </row>
    <row r="440" spans="1:27" x14ac:dyDescent="0.15">
      <c r="A440" s="9" t="str">
        <f t="shared" si="65"/>
        <v>FALSE</v>
      </c>
      <c r="B440" s="9">
        <f t="shared" si="66"/>
        <v>7</v>
      </c>
      <c r="C440" s="11">
        <f t="shared" si="67"/>
        <v>0</v>
      </c>
      <c r="D440" s="11">
        <f t="shared" si="68"/>
        <v>0</v>
      </c>
      <c r="E440" s="9">
        <f t="shared" si="69"/>
        <v>7</v>
      </c>
      <c r="F440" s="11">
        <f t="shared" si="70"/>
        <v>0</v>
      </c>
      <c r="G440" s="13">
        <f t="shared" si="71"/>
        <v>0</v>
      </c>
      <c r="H440" s="19" t="str">
        <f t="shared" si="72"/>
        <v>GNDND</v>
      </c>
      <c r="I440" s="15" t="e">
        <f>VLOOKUP(H440,score!$A$1:$B$343,2,FALSE)</f>
        <v>#N/A</v>
      </c>
      <c r="J440" s="2" t="str">
        <f>IF(ISERROR(data!K440/(data!J440*4)),"",data!K440/(data!J440*4))</f>
        <v/>
      </c>
      <c r="K440" s="3">
        <f>IF(data!I440=3,8,0)</f>
        <v>0</v>
      </c>
      <c r="L440" s="7">
        <f t="shared" si="73"/>
        <v>0</v>
      </c>
      <c r="M440">
        <f>(data!M440+(data!N440/60))*data!L440</f>
        <v>0</v>
      </c>
      <c r="N440" t="b">
        <f>IF(data!O440=1,1,IF(data!O440=2,0.7,IF(data!O440=3,0.7,IF(data!O440=4,0.3,IF(data!O440=5,0,FALSE)))))</f>
        <v>0</v>
      </c>
      <c r="O440">
        <f t="shared" si="74"/>
        <v>0</v>
      </c>
      <c r="P440" s="5">
        <f>(data!P440+(data!Q440/60))*data!L440+(data!R440+(data!S440/60))*(7-data!L440)</f>
        <v>0</v>
      </c>
      <c r="Q440">
        <f>data!T440+data!U440/60*7</f>
        <v>0</v>
      </c>
      <c r="R440">
        <f>data!V440+data!W440/60*7</f>
        <v>0</v>
      </c>
      <c r="S440" s="5">
        <f>(data!Y440+data!Z440/60)*data!X440</f>
        <v>0</v>
      </c>
      <c r="T440">
        <f>data!AA440+data!AB440</f>
        <v>0</v>
      </c>
      <c r="U440">
        <f>data!AC440*IF(data!AD440=1,1,0)+data!AE440*IF(data!AF440=1,1,0)</f>
        <v>0</v>
      </c>
      <c r="V440" t="b">
        <f>IF(data!AG440=1,1,IF(data!AG440=2,2,IF(data!AG440=3,3,IF(data!AG440=4,FALSE))))</f>
        <v>0</v>
      </c>
      <c r="W440" t="b">
        <f>IF(data!AH440=1,4,IF(data!AH440=2,5,IF(data!AH440=3,6,IF(data!AH440=4,7,FALSE))))</f>
        <v>0</v>
      </c>
      <c r="X440" t="b">
        <f>IF(data!AI440=1,4,IF(data!AI440=2,3,IF(data!AI440=3,2,IF(data!AI440=4,1,FALSE))))</f>
        <v>0</v>
      </c>
      <c r="Y440" t="b">
        <f>IF(data!AJ440=1,6,IF(data!AJ440=2,5,IF(data!AJ440=3,4,IF(data!AJ440=4,1,FALSE))))</f>
        <v>0</v>
      </c>
      <c r="Z440" t="b">
        <f>IF(data!AK440=1,4,IF(data!AK440=2,3,IF(data!AK440=3,2,IF(data!AK440=4,1,IF(data!AK440=5,2,FALSE)))))</f>
        <v>0</v>
      </c>
      <c r="AA440" t="b">
        <f>IF(data!AL440=1,6,IF(data!AL440=2,5,IF(data!AL440=3,4,IF(data!AL440=5,2,(IF(data!AL440=4,1,FALSE))))))</f>
        <v>0</v>
      </c>
    </row>
    <row r="441" spans="1:27" x14ac:dyDescent="0.15">
      <c r="A441" s="9" t="str">
        <f t="shared" si="65"/>
        <v>FALSE</v>
      </c>
      <c r="B441" s="9">
        <f t="shared" si="66"/>
        <v>7</v>
      </c>
      <c r="C441" s="11">
        <f t="shared" si="67"/>
        <v>0</v>
      </c>
      <c r="D441" s="11">
        <f t="shared" si="68"/>
        <v>0</v>
      </c>
      <c r="E441" s="9">
        <f t="shared" si="69"/>
        <v>7</v>
      </c>
      <c r="F441" s="11">
        <f t="shared" si="70"/>
        <v>0</v>
      </c>
      <c r="G441" s="13">
        <f t="shared" si="71"/>
        <v>0</v>
      </c>
      <c r="H441" s="19" t="str">
        <f t="shared" si="72"/>
        <v>GNDND</v>
      </c>
      <c r="I441" s="15" t="e">
        <f>VLOOKUP(H441,score!$A$1:$B$343,2,FALSE)</f>
        <v>#N/A</v>
      </c>
      <c r="J441" s="2" t="str">
        <f>IF(ISERROR(data!K441/(data!J441*4)),"",data!K441/(data!J441*4))</f>
        <v/>
      </c>
      <c r="K441" s="3">
        <f>IF(data!I441=3,8,0)</f>
        <v>0</v>
      </c>
      <c r="L441" s="7">
        <f t="shared" si="73"/>
        <v>0</v>
      </c>
      <c r="M441">
        <f>(data!M441+(data!N441/60))*data!L441</f>
        <v>0</v>
      </c>
      <c r="N441" t="b">
        <f>IF(data!O441=1,1,IF(data!O441=2,0.7,IF(data!O441=3,0.7,IF(data!O441=4,0.3,IF(data!O441=5,0,FALSE)))))</f>
        <v>0</v>
      </c>
      <c r="O441">
        <f t="shared" si="74"/>
        <v>0</v>
      </c>
      <c r="P441" s="5">
        <f>(data!P441+(data!Q441/60))*data!L441+(data!R441+(data!S441/60))*(7-data!L441)</f>
        <v>0</v>
      </c>
      <c r="Q441">
        <f>data!T441+data!U441/60*7</f>
        <v>0</v>
      </c>
      <c r="R441">
        <f>data!V441+data!W441/60*7</f>
        <v>0</v>
      </c>
      <c r="S441" s="5">
        <f>(data!Y441+data!Z441/60)*data!X441</f>
        <v>0</v>
      </c>
      <c r="T441">
        <f>data!AA441+data!AB441</f>
        <v>0</v>
      </c>
      <c r="U441">
        <f>data!AC441*IF(data!AD441=1,1,0)+data!AE441*IF(data!AF441=1,1,0)</f>
        <v>0</v>
      </c>
      <c r="V441" t="b">
        <f>IF(data!AG441=1,1,IF(data!AG441=2,2,IF(data!AG441=3,3,IF(data!AG441=4,FALSE))))</f>
        <v>0</v>
      </c>
      <c r="W441" t="b">
        <f>IF(data!AH441=1,4,IF(data!AH441=2,5,IF(data!AH441=3,6,IF(data!AH441=4,7,FALSE))))</f>
        <v>0</v>
      </c>
      <c r="X441" t="b">
        <f>IF(data!AI441=1,4,IF(data!AI441=2,3,IF(data!AI441=3,2,IF(data!AI441=4,1,FALSE))))</f>
        <v>0</v>
      </c>
      <c r="Y441" t="b">
        <f>IF(data!AJ441=1,6,IF(data!AJ441=2,5,IF(data!AJ441=3,4,IF(data!AJ441=4,1,FALSE))))</f>
        <v>0</v>
      </c>
      <c r="Z441" t="b">
        <f>IF(data!AK441=1,4,IF(data!AK441=2,3,IF(data!AK441=3,2,IF(data!AK441=4,1,IF(data!AK441=5,2,FALSE)))))</f>
        <v>0</v>
      </c>
      <c r="AA441" t="b">
        <f>IF(data!AL441=1,6,IF(data!AL441=2,5,IF(data!AL441=3,4,IF(data!AL441=5,2,(IF(data!AL441=4,1,FALSE))))))</f>
        <v>0</v>
      </c>
    </row>
    <row r="442" spans="1:27" x14ac:dyDescent="0.15">
      <c r="A442" s="9" t="str">
        <f t="shared" si="65"/>
        <v>FALSE</v>
      </c>
      <c r="B442" s="9">
        <f t="shared" si="66"/>
        <v>7</v>
      </c>
      <c r="C442" s="11">
        <f t="shared" si="67"/>
        <v>0</v>
      </c>
      <c r="D442" s="11">
        <f t="shared" si="68"/>
        <v>0</v>
      </c>
      <c r="E442" s="9">
        <f t="shared" si="69"/>
        <v>7</v>
      </c>
      <c r="F442" s="11">
        <f t="shared" si="70"/>
        <v>0</v>
      </c>
      <c r="G442" s="13">
        <f t="shared" si="71"/>
        <v>0</v>
      </c>
      <c r="H442" s="19" t="str">
        <f t="shared" si="72"/>
        <v>GNDND</v>
      </c>
      <c r="I442" s="15" t="e">
        <f>VLOOKUP(H442,score!$A$1:$B$343,2,FALSE)</f>
        <v>#N/A</v>
      </c>
      <c r="J442" s="2" t="str">
        <f>IF(ISERROR(data!K442/(data!J442*4)),"",data!K442/(data!J442*4))</f>
        <v/>
      </c>
      <c r="K442" s="3">
        <f>IF(data!I442=3,8,0)</f>
        <v>0</v>
      </c>
      <c r="L442" s="7">
        <f t="shared" si="73"/>
        <v>0</v>
      </c>
      <c r="M442">
        <f>(data!M442+(data!N442/60))*data!L442</f>
        <v>0</v>
      </c>
      <c r="N442" t="b">
        <f>IF(data!O442=1,1,IF(data!O442=2,0.7,IF(data!O442=3,0.7,IF(data!O442=4,0.3,IF(data!O442=5,0,FALSE)))))</f>
        <v>0</v>
      </c>
      <c r="O442">
        <f t="shared" si="74"/>
        <v>0</v>
      </c>
      <c r="P442" s="5">
        <f>(data!P442+(data!Q442/60))*data!L442+(data!R442+(data!S442/60))*(7-data!L442)</f>
        <v>0</v>
      </c>
      <c r="Q442">
        <f>data!T442+data!U442/60*7</f>
        <v>0</v>
      </c>
      <c r="R442">
        <f>data!V442+data!W442/60*7</f>
        <v>0</v>
      </c>
      <c r="S442" s="5">
        <f>(data!Y442+data!Z442/60)*data!X442</f>
        <v>0</v>
      </c>
      <c r="T442">
        <f>data!AA442+data!AB442</f>
        <v>0</v>
      </c>
      <c r="U442">
        <f>data!AC442*IF(data!AD442=1,1,0)+data!AE442*IF(data!AF442=1,1,0)</f>
        <v>0</v>
      </c>
      <c r="V442" t="b">
        <f>IF(data!AG442=1,1,IF(data!AG442=2,2,IF(data!AG442=3,3,IF(data!AG442=4,FALSE))))</f>
        <v>0</v>
      </c>
      <c r="W442" t="b">
        <f>IF(data!AH442=1,4,IF(data!AH442=2,5,IF(data!AH442=3,6,IF(data!AH442=4,7,FALSE))))</f>
        <v>0</v>
      </c>
      <c r="X442" t="b">
        <f>IF(data!AI442=1,4,IF(data!AI442=2,3,IF(data!AI442=3,2,IF(data!AI442=4,1,FALSE))))</f>
        <v>0</v>
      </c>
      <c r="Y442" t="b">
        <f>IF(data!AJ442=1,6,IF(data!AJ442=2,5,IF(data!AJ442=3,4,IF(data!AJ442=4,1,FALSE))))</f>
        <v>0</v>
      </c>
      <c r="Z442" t="b">
        <f>IF(data!AK442=1,4,IF(data!AK442=2,3,IF(data!AK442=3,2,IF(data!AK442=4,1,IF(data!AK442=5,2,FALSE)))))</f>
        <v>0</v>
      </c>
      <c r="AA442" t="b">
        <f>IF(data!AL442=1,6,IF(data!AL442=2,5,IF(data!AL442=3,4,IF(data!AL442=5,2,(IF(data!AL442=4,1,FALSE))))))</f>
        <v>0</v>
      </c>
    </row>
    <row r="443" spans="1:27" x14ac:dyDescent="0.15">
      <c r="A443" s="9" t="str">
        <f t="shared" si="65"/>
        <v>FALSE</v>
      </c>
      <c r="B443" s="9">
        <f t="shared" si="66"/>
        <v>7</v>
      </c>
      <c r="C443" s="11">
        <f t="shared" si="67"/>
        <v>0</v>
      </c>
      <c r="D443" s="11">
        <f t="shared" si="68"/>
        <v>0</v>
      </c>
      <c r="E443" s="9">
        <f t="shared" si="69"/>
        <v>7</v>
      </c>
      <c r="F443" s="11">
        <f t="shared" si="70"/>
        <v>0</v>
      </c>
      <c r="G443" s="13">
        <f t="shared" si="71"/>
        <v>0</v>
      </c>
      <c r="H443" s="19" t="str">
        <f t="shared" si="72"/>
        <v>GNDND</v>
      </c>
      <c r="I443" s="15" t="e">
        <f>VLOOKUP(H443,score!$A$1:$B$343,2,FALSE)</f>
        <v>#N/A</v>
      </c>
      <c r="J443" s="2" t="str">
        <f>IF(ISERROR(data!K443/(data!J443*4)),"",data!K443/(data!J443*4))</f>
        <v/>
      </c>
      <c r="K443" s="3">
        <f>IF(data!I443=3,8,0)</f>
        <v>0</v>
      </c>
      <c r="L443" s="7">
        <f t="shared" si="73"/>
        <v>0</v>
      </c>
      <c r="M443">
        <f>(data!M443+(data!N443/60))*data!L443</f>
        <v>0</v>
      </c>
      <c r="N443" t="b">
        <f>IF(data!O443=1,1,IF(data!O443=2,0.7,IF(data!O443=3,0.7,IF(data!O443=4,0.3,IF(data!O443=5,0,FALSE)))))</f>
        <v>0</v>
      </c>
      <c r="O443">
        <f t="shared" si="74"/>
        <v>0</v>
      </c>
      <c r="P443" s="5">
        <f>(data!P443+(data!Q443/60))*data!L443+(data!R443+(data!S443/60))*(7-data!L443)</f>
        <v>0</v>
      </c>
      <c r="Q443">
        <f>data!T443+data!U443/60*7</f>
        <v>0</v>
      </c>
      <c r="R443">
        <f>data!V443+data!W443/60*7</f>
        <v>0</v>
      </c>
      <c r="S443" s="5">
        <f>(data!Y443+data!Z443/60)*data!X443</f>
        <v>0</v>
      </c>
      <c r="T443">
        <f>data!AA443+data!AB443</f>
        <v>0</v>
      </c>
      <c r="U443">
        <f>data!AC443*IF(data!AD443=1,1,0)+data!AE443*IF(data!AF443=1,1,0)</f>
        <v>0</v>
      </c>
      <c r="V443" t="b">
        <f>IF(data!AG443=1,1,IF(data!AG443=2,2,IF(data!AG443=3,3,IF(data!AG443=4,FALSE))))</f>
        <v>0</v>
      </c>
      <c r="W443" t="b">
        <f>IF(data!AH443=1,4,IF(data!AH443=2,5,IF(data!AH443=3,6,IF(data!AH443=4,7,FALSE))))</f>
        <v>0</v>
      </c>
      <c r="X443" t="b">
        <f>IF(data!AI443=1,4,IF(data!AI443=2,3,IF(data!AI443=3,2,IF(data!AI443=4,1,FALSE))))</f>
        <v>0</v>
      </c>
      <c r="Y443" t="b">
        <f>IF(data!AJ443=1,6,IF(data!AJ443=2,5,IF(data!AJ443=3,4,IF(data!AJ443=4,1,FALSE))))</f>
        <v>0</v>
      </c>
      <c r="Z443" t="b">
        <f>IF(data!AK443=1,4,IF(data!AK443=2,3,IF(data!AK443=3,2,IF(data!AK443=4,1,IF(data!AK443=5,2,FALSE)))))</f>
        <v>0</v>
      </c>
      <c r="AA443" t="b">
        <f>IF(data!AL443=1,6,IF(data!AL443=2,5,IF(data!AL443=3,4,IF(data!AL443=5,2,(IF(data!AL443=4,1,FALSE))))))</f>
        <v>0</v>
      </c>
    </row>
    <row r="444" spans="1:27" x14ac:dyDescent="0.15">
      <c r="A444" s="9" t="str">
        <f t="shared" si="65"/>
        <v>FALSE</v>
      </c>
      <c r="B444" s="9">
        <f t="shared" si="66"/>
        <v>7</v>
      </c>
      <c r="C444" s="11">
        <f t="shared" si="67"/>
        <v>0</v>
      </c>
      <c r="D444" s="11">
        <f t="shared" si="68"/>
        <v>0</v>
      </c>
      <c r="E444" s="9">
        <f t="shared" si="69"/>
        <v>7</v>
      </c>
      <c r="F444" s="11">
        <f t="shared" si="70"/>
        <v>0</v>
      </c>
      <c r="G444" s="13">
        <f t="shared" si="71"/>
        <v>0</v>
      </c>
      <c r="H444" s="19" t="str">
        <f t="shared" si="72"/>
        <v>GNDND</v>
      </c>
      <c r="I444" s="15" t="e">
        <f>VLOOKUP(H444,score!$A$1:$B$343,2,FALSE)</f>
        <v>#N/A</v>
      </c>
      <c r="J444" s="2" t="str">
        <f>IF(ISERROR(data!K444/(data!J444*4)),"",data!K444/(data!J444*4))</f>
        <v/>
      </c>
      <c r="K444" s="3">
        <f>IF(data!I444=3,8,0)</f>
        <v>0</v>
      </c>
      <c r="L444" s="7">
        <f t="shared" si="73"/>
        <v>0</v>
      </c>
      <c r="M444">
        <f>(data!M444+(data!N444/60))*data!L444</f>
        <v>0</v>
      </c>
      <c r="N444" t="b">
        <f>IF(data!O444=1,1,IF(data!O444=2,0.7,IF(data!O444=3,0.7,IF(data!O444=4,0.3,IF(data!O444=5,0,FALSE)))))</f>
        <v>0</v>
      </c>
      <c r="O444">
        <f t="shared" si="74"/>
        <v>0</v>
      </c>
      <c r="P444" s="5">
        <f>(data!P444+(data!Q444/60))*data!L444+(data!R444+(data!S444/60))*(7-data!L444)</f>
        <v>0</v>
      </c>
      <c r="Q444">
        <f>data!T444+data!U444/60*7</f>
        <v>0</v>
      </c>
      <c r="R444">
        <f>data!V444+data!W444/60*7</f>
        <v>0</v>
      </c>
      <c r="S444" s="5">
        <f>(data!Y444+data!Z444/60)*data!X444</f>
        <v>0</v>
      </c>
      <c r="T444">
        <f>data!AA444+data!AB444</f>
        <v>0</v>
      </c>
      <c r="U444">
        <f>data!AC444*IF(data!AD444=1,1,0)+data!AE444*IF(data!AF444=1,1,0)</f>
        <v>0</v>
      </c>
      <c r="V444" t="b">
        <f>IF(data!AG444=1,1,IF(data!AG444=2,2,IF(data!AG444=3,3,IF(data!AG444=4,FALSE))))</f>
        <v>0</v>
      </c>
      <c r="W444" t="b">
        <f>IF(data!AH444=1,4,IF(data!AH444=2,5,IF(data!AH444=3,6,IF(data!AH444=4,7,FALSE))))</f>
        <v>0</v>
      </c>
      <c r="X444" t="b">
        <f>IF(data!AI444=1,4,IF(data!AI444=2,3,IF(data!AI444=3,2,IF(data!AI444=4,1,FALSE))))</f>
        <v>0</v>
      </c>
      <c r="Y444" t="b">
        <f>IF(data!AJ444=1,6,IF(data!AJ444=2,5,IF(data!AJ444=3,4,IF(data!AJ444=4,1,FALSE))))</f>
        <v>0</v>
      </c>
      <c r="Z444" t="b">
        <f>IF(data!AK444=1,4,IF(data!AK444=2,3,IF(data!AK444=3,2,IF(data!AK444=4,1,IF(data!AK444=5,2,FALSE)))))</f>
        <v>0</v>
      </c>
      <c r="AA444" t="b">
        <f>IF(data!AL444=1,6,IF(data!AL444=2,5,IF(data!AL444=3,4,IF(data!AL444=5,2,(IF(data!AL444=4,1,FALSE))))))</f>
        <v>0</v>
      </c>
    </row>
    <row r="445" spans="1:27" x14ac:dyDescent="0.15">
      <c r="A445" s="9" t="str">
        <f t="shared" si="65"/>
        <v>FALSE</v>
      </c>
      <c r="B445" s="9">
        <f t="shared" si="66"/>
        <v>7</v>
      </c>
      <c r="C445" s="11">
        <f t="shared" si="67"/>
        <v>0</v>
      </c>
      <c r="D445" s="11">
        <f t="shared" si="68"/>
        <v>0</v>
      </c>
      <c r="E445" s="9">
        <f t="shared" si="69"/>
        <v>7</v>
      </c>
      <c r="F445" s="11">
        <f t="shared" si="70"/>
        <v>0</v>
      </c>
      <c r="G445" s="13">
        <f t="shared" si="71"/>
        <v>0</v>
      </c>
      <c r="H445" s="19" t="str">
        <f t="shared" si="72"/>
        <v>GNDND</v>
      </c>
      <c r="I445" s="15" t="e">
        <f>VLOOKUP(H445,score!$A$1:$B$343,2,FALSE)</f>
        <v>#N/A</v>
      </c>
      <c r="J445" s="2" t="str">
        <f>IF(ISERROR(data!K445/(data!J445*4)),"",data!K445/(data!J445*4))</f>
        <v/>
      </c>
      <c r="K445" s="3">
        <f>IF(data!I445=3,8,0)</f>
        <v>0</v>
      </c>
      <c r="L445" s="7">
        <f t="shared" si="73"/>
        <v>0</v>
      </c>
      <c r="M445">
        <f>(data!M445+(data!N445/60))*data!L445</f>
        <v>0</v>
      </c>
      <c r="N445" t="b">
        <f>IF(data!O445=1,1,IF(data!O445=2,0.7,IF(data!O445=3,0.7,IF(data!O445=4,0.3,IF(data!O445=5,0,FALSE)))))</f>
        <v>0</v>
      </c>
      <c r="O445">
        <f t="shared" si="74"/>
        <v>0</v>
      </c>
      <c r="P445" s="5">
        <f>(data!P445+(data!Q445/60))*data!L445+(data!R445+(data!S445/60))*(7-data!L445)</f>
        <v>0</v>
      </c>
      <c r="Q445">
        <f>data!T445+data!U445/60*7</f>
        <v>0</v>
      </c>
      <c r="R445">
        <f>data!V445+data!W445/60*7</f>
        <v>0</v>
      </c>
      <c r="S445" s="5">
        <f>(data!Y445+data!Z445/60)*data!X445</f>
        <v>0</v>
      </c>
      <c r="T445">
        <f>data!AA445+data!AB445</f>
        <v>0</v>
      </c>
      <c r="U445">
        <f>data!AC445*IF(data!AD445=1,1,0)+data!AE445*IF(data!AF445=1,1,0)</f>
        <v>0</v>
      </c>
      <c r="V445" t="b">
        <f>IF(data!AG445=1,1,IF(data!AG445=2,2,IF(data!AG445=3,3,IF(data!AG445=4,FALSE))))</f>
        <v>0</v>
      </c>
      <c r="W445" t="b">
        <f>IF(data!AH445=1,4,IF(data!AH445=2,5,IF(data!AH445=3,6,IF(data!AH445=4,7,FALSE))))</f>
        <v>0</v>
      </c>
      <c r="X445" t="b">
        <f>IF(data!AI445=1,4,IF(data!AI445=2,3,IF(data!AI445=3,2,IF(data!AI445=4,1,FALSE))))</f>
        <v>0</v>
      </c>
      <c r="Y445" t="b">
        <f>IF(data!AJ445=1,6,IF(data!AJ445=2,5,IF(data!AJ445=3,4,IF(data!AJ445=4,1,FALSE))))</f>
        <v>0</v>
      </c>
      <c r="Z445" t="b">
        <f>IF(data!AK445=1,4,IF(data!AK445=2,3,IF(data!AK445=3,2,IF(data!AK445=4,1,IF(data!AK445=5,2,FALSE)))))</f>
        <v>0</v>
      </c>
      <c r="AA445" t="b">
        <f>IF(data!AL445=1,6,IF(data!AL445=2,5,IF(data!AL445=3,4,IF(data!AL445=5,2,(IF(data!AL445=4,1,FALSE))))))</f>
        <v>0</v>
      </c>
    </row>
    <row r="446" spans="1:27" x14ac:dyDescent="0.15">
      <c r="A446" s="9" t="str">
        <f t="shared" si="65"/>
        <v>FALSE</v>
      </c>
      <c r="B446" s="9">
        <f t="shared" si="66"/>
        <v>7</v>
      </c>
      <c r="C446" s="11">
        <f t="shared" si="67"/>
        <v>0</v>
      </c>
      <c r="D446" s="11">
        <f t="shared" si="68"/>
        <v>0</v>
      </c>
      <c r="E446" s="9">
        <f t="shared" si="69"/>
        <v>7</v>
      </c>
      <c r="F446" s="11">
        <f t="shared" si="70"/>
        <v>0</v>
      </c>
      <c r="G446" s="13">
        <f t="shared" si="71"/>
        <v>0</v>
      </c>
      <c r="H446" s="19" t="str">
        <f t="shared" si="72"/>
        <v>GNDND</v>
      </c>
      <c r="I446" s="15" t="e">
        <f>VLOOKUP(H446,score!$A$1:$B$343,2,FALSE)</f>
        <v>#N/A</v>
      </c>
      <c r="J446" s="2" t="str">
        <f>IF(ISERROR(data!K446/(data!J446*4)),"",data!K446/(data!J446*4))</f>
        <v/>
      </c>
      <c r="K446" s="3">
        <f>IF(data!I446=3,8,0)</f>
        <v>0</v>
      </c>
      <c r="L446" s="7">
        <f t="shared" si="73"/>
        <v>0</v>
      </c>
      <c r="M446">
        <f>(data!M446+(data!N446/60))*data!L446</f>
        <v>0</v>
      </c>
      <c r="N446" t="b">
        <f>IF(data!O446=1,1,IF(data!O446=2,0.7,IF(data!O446=3,0.7,IF(data!O446=4,0.3,IF(data!O446=5,0,FALSE)))))</f>
        <v>0</v>
      </c>
      <c r="O446">
        <f t="shared" si="74"/>
        <v>0</v>
      </c>
      <c r="P446" s="5">
        <f>(data!P446+(data!Q446/60))*data!L446+(data!R446+(data!S446/60))*(7-data!L446)</f>
        <v>0</v>
      </c>
      <c r="Q446">
        <f>data!T446+data!U446/60*7</f>
        <v>0</v>
      </c>
      <c r="R446">
        <f>data!V446+data!W446/60*7</f>
        <v>0</v>
      </c>
      <c r="S446" s="5">
        <f>(data!Y446+data!Z446/60)*data!X446</f>
        <v>0</v>
      </c>
      <c r="T446">
        <f>data!AA446+data!AB446</f>
        <v>0</v>
      </c>
      <c r="U446">
        <f>data!AC446*IF(data!AD446=1,1,0)+data!AE446*IF(data!AF446=1,1,0)</f>
        <v>0</v>
      </c>
      <c r="V446" t="b">
        <f>IF(data!AG446=1,1,IF(data!AG446=2,2,IF(data!AG446=3,3,IF(data!AG446=4,FALSE))))</f>
        <v>0</v>
      </c>
      <c r="W446" t="b">
        <f>IF(data!AH446=1,4,IF(data!AH446=2,5,IF(data!AH446=3,6,IF(data!AH446=4,7,FALSE))))</f>
        <v>0</v>
      </c>
      <c r="X446" t="b">
        <f>IF(data!AI446=1,4,IF(data!AI446=2,3,IF(data!AI446=3,2,IF(data!AI446=4,1,FALSE))))</f>
        <v>0</v>
      </c>
      <c r="Y446" t="b">
        <f>IF(data!AJ446=1,6,IF(data!AJ446=2,5,IF(data!AJ446=3,4,IF(data!AJ446=4,1,FALSE))))</f>
        <v>0</v>
      </c>
      <c r="Z446" t="b">
        <f>IF(data!AK446=1,4,IF(data!AK446=2,3,IF(data!AK446=3,2,IF(data!AK446=4,1,IF(data!AK446=5,2,FALSE)))))</f>
        <v>0</v>
      </c>
      <c r="AA446" t="b">
        <f>IF(data!AL446=1,6,IF(data!AL446=2,5,IF(data!AL446=3,4,IF(data!AL446=5,2,(IF(data!AL446=4,1,FALSE))))))</f>
        <v>0</v>
      </c>
    </row>
    <row r="447" spans="1:27" x14ac:dyDescent="0.15">
      <c r="A447" s="9" t="str">
        <f t="shared" si="65"/>
        <v>FALSE</v>
      </c>
      <c r="B447" s="9">
        <f t="shared" si="66"/>
        <v>7</v>
      </c>
      <c r="C447" s="11">
        <f t="shared" si="67"/>
        <v>0</v>
      </c>
      <c r="D447" s="11">
        <f t="shared" si="68"/>
        <v>0</v>
      </c>
      <c r="E447" s="9">
        <f t="shared" si="69"/>
        <v>7</v>
      </c>
      <c r="F447" s="11">
        <f t="shared" si="70"/>
        <v>0</v>
      </c>
      <c r="G447" s="13">
        <f t="shared" si="71"/>
        <v>0</v>
      </c>
      <c r="H447" s="19" t="str">
        <f t="shared" si="72"/>
        <v>GNDND</v>
      </c>
      <c r="I447" s="15" t="e">
        <f>VLOOKUP(H447,score!$A$1:$B$343,2,FALSE)</f>
        <v>#N/A</v>
      </c>
      <c r="J447" s="2" t="str">
        <f>IF(ISERROR(data!K447/(data!J447*4)),"",data!K447/(data!J447*4))</f>
        <v/>
      </c>
      <c r="K447" s="3">
        <f>IF(data!I447=3,8,0)</f>
        <v>0</v>
      </c>
      <c r="L447" s="7">
        <f t="shared" si="73"/>
        <v>0</v>
      </c>
      <c r="M447">
        <f>(data!M447+(data!N447/60))*data!L447</f>
        <v>0</v>
      </c>
      <c r="N447" t="b">
        <f>IF(data!O447=1,1,IF(data!O447=2,0.7,IF(data!O447=3,0.7,IF(data!O447=4,0.3,IF(data!O447=5,0,FALSE)))))</f>
        <v>0</v>
      </c>
      <c r="O447">
        <f t="shared" si="74"/>
        <v>0</v>
      </c>
      <c r="P447" s="5">
        <f>(data!P447+(data!Q447/60))*data!L447+(data!R447+(data!S447/60))*(7-data!L447)</f>
        <v>0</v>
      </c>
      <c r="Q447">
        <f>data!T447+data!U447/60*7</f>
        <v>0</v>
      </c>
      <c r="R447">
        <f>data!V447+data!W447/60*7</f>
        <v>0</v>
      </c>
      <c r="S447" s="5">
        <f>(data!Y447+data!Z447/60)*data!X447</f>
        <v>0</v>
      </c>
      <c r="T447">
        <f>data!AA447+data!AB447</f>
        <v>0</v>
      </c>
      <c r="U447">
        <f>data!AC447*IF(data!AD447=1,1,0)+data!AE447*IF(data!AF447=1,1,0)</f>
        <v>0</v>
      </c>
      <c r="V447" t="b">
        <f>IF(data!AG447=1,1,IF(data!AG447=2,2,IF(data!AG447=3,3,IF(data!AG447=4,FALSE))))</f>
        <v>0</v>
      </c>
      <c r="W447" t="b">
        <f>IF(data!AH447=1,4,IF(data!AH447=2,5,IF(data!AH447=3,6,IF(data!AH447=4,7,FALSE))))</f>
        <v>0</v>
      </c>
      <c r="X447" t="b">
        <f>IF(data!AI447=1,4,IF(data!AI447=2,3,IF(data!AI447=3,2,IF(data!AI447=4,1,FALSE))))</f>
        <v>0</v>
      </c>
      <c r="Y447" t="b">
        <f>IF(data!AJ447=1,6,IF(data!AJ447=2,5,IF(data!AJ447=3,4,IF(data!AJ447=4,1,FALSE))))</f>
        <v>0</v>
      </c>
      <c r="Z447" t="b">
        <f>IF(data!AK447=1,4,IF(data!AK447=2,3,IF(data!AK447=3,2,IF(data!AK447=4,1,IF(data!AK447=5,2,FALSE)))))</f>
        <v>0</v>
      </c>
      <c r="AA447" t="b">
        <f>IF(data!AL447=1,6,IF(data!AL447=2,5,IF(data!AL447=3,4,IF(data!AL447=5,2,(IF(data!AL447=4,1,FALSE))))))</f>
        <v>0</v>
      </c>
    </row>
    <row r="448" spans="1:27" x14ac:dyDescent="0.15">
      <c r="A448" s="9" t="str">
        <f t="shared" si="65"/>
        <v>FALSE</v>
      </c>
      <c r="B448" s="9">
        <f t="shared" si="66"/>
        <v>7</v>
      </c>
      <c r="C448" s="11">
        <f t="shared" si="67"/>
        <v>0</v>
      </c>
      <c r="D448" s="11">
        <f t="shared" si="68"/>
        <v>0</v>
      </c>
      <c r="E448" s="9">
        <f t="shared" si="69"/>
        <v>7</v>
      </c>
      <c r="F448" s="11">
        <f t="shared" si="70"/>
        <v>0</v>
      </c>
      <c r="G448" s="13">
        <f t="shared" si="71"/>
        <v>0</v>
      </c>
      <c r="H448" s="19" t="str">
        <f t="shared" si="72"/>
        <v>GNDND</v>
      </c>
      <c r="I448" s="15" t="e">
        <f>VLOOKUP(H448,score!$A$1:$B$343,2,FALSE)</f>
        <v>#N/A</v>
      </c>
      <c r="J448" s="2" t="str">
        <f>IF(ISERROR(data!K448/(data!J448*4)),"",data!K448/(data!J448*4))</f>
        <v/>
      </c>
      <c r="K448" s="3">
        <f>IF(data!I448=3,8,0)</f>
        <v>0</v>
      </c>
      <c r="L448" s="7">
        <f t="shared" si="73"/>
        <v>0</v>
      </c>
      <c r="M448">
        <f>(data!M448+(data!N448/60))*data!L448</f>
        <v>0</v>
      </c>
      <c r="N448" t="b">
        <f>IF(data!O448=1,1,IF(data!O448=2,0.7,IF(data!O448=3,0.7,IF(data!O448=4,0.3,IF(data!O448=5,0,FALSE)))))</f>
        <v>0</v>
      </c>
      <c r="O448">
        <f t="shared" si="74"/>
        <v>0</v>
      </c>
      <c r="P448" s="5">
        <f>(data!P448+(data!Q448/60))*data!L448+(data!R448+(data!S448/60))*(7-data!L448)</f>
        <v>0</v>
      </c>
      <c r="Q448">
        <f>data!T448+data!U448/60*7</f>
        <v>0</v>
      </c>
      <c r="R448">
        <f>data!V448+data!W448/60*7</f>
        <v>0</v>
      </c>
      <c r="S448" s="5">
        <f>(data!Y448+data!Z448/60)*data!X448</f>
        <v>0</v>
      </c>
      <c r="T448">
        <f>data!AA448+data!AB448</f>
        <v>0</v>
      </c>
      <c r="U448">
        <f>data!AC448*IF(data!AD448=1,1,0)+data!AE448*IF(data!AF448=1,1,0)</f>
        <v>0</v>
      </c>
      <c r="V448" t="b">
        <f>IF(data!AG448=1,1,IF(data!AG448=2,2,IF(data!AG448=3,3,IF(data!AG448=4,FALSE))))</f>
        <v>0</v>
      </c>
      <c r="W448" t="b">
        <f>IF(data!AH448=1,4,IF(data!AH448=2,5,IF(data!AH448=3,6,IF(data!AH448=4,7,FALSE))))</f>
        <v>0</v>
      </c>
      <c r="X448" t="b">
        <f>IF(data!AI448=1,4,IF(data!AI448=2,3,IF(data!AI448=3,2,IF(data!AI448=4,1,FALSE))))</f>
        <v>0</v>
      </c>
      <c r="Y448" t="b">
        <f>IF(data!AJ448=1,6,IF(data!AJ448=2,5,IF(data!AJ448=3,4,IF(data!AJ448=4,1,FALSE))))</f>
        <v>0</v>
      </c>
      <c r="Z448" t="b">
        <f>IF(data!AK448=1,4,IF(data!AK448=2,3,IF(data!AK448=3,2,IF(data!AK448=4,1,IF(data!AK448=5,2,FALSE)))))</f>
        <v>0</v>
      </c>
      <c r="AA448" t="b">
        <f>IF(data!AL448=1,6,IF(data!AL448=2,5,IF(data!AL448=3,4,IF(data!AL448=5,2,(IF(data!AL448=4,1,FALSE))))))</f>
        <v>0</v>
      </c>
    </row>
    <row r="449" spans="1:27" x14ac:dyDescent="0.15">
      <c r="A449" s="9" t="str">
        <f t="shared" si="65"/>
        <v>FALSE</v>
      </c>
      <c r="B449" s="9">
        <f t="shared" si="66"/>
        <v>7</v>
      </c>
      <c r="C449" s="11">
        <f t="shared" si="67"/>
        <v>0</v>
      </c>
      <c r="D449" s="11">
        <f t="shared" si="68"/>
        <v>0</v>
      </c>
      <c r="E449" s="9">
        <f t="shared" si="69"/>
        <v>7</v>
      </c>
      <c r="F449" s="11">
        <f t="shared" si="70"/>
        <v>0</v>
      </c>
      <c r="G449" s="13">
        <f t="shared" si="71"/>
        <v>0</v>
      </c>
      <c r="H449" s="19" t="str">
        <f t="shared" si="72"/>
        <v>GNDND</v>
      </c>
      <c r="I449" s="15" t="e">
        <f>VLOOKUP(H449,score!$A$1:$B$343,2,FALSE)</f>
        <v>#N/A</v>
      </c>
      <c r="J449" s="2" t="str">
        <f>IF(ISERROR(data!K449/(data!J449*4)),"",data!K449/(data!J449*4))</f>
        <v/>
      </c>
      <c r="K449" s="3">
        <f>IF(data!I449=3,8,0)</f>
        <v>0</v>
      </c>
      <c r="L449" s="7">
        <f t="shared" si="73"/>
        <v>0</v>
      </c>
      <c r="M449">
        <f>(data!M449+(data!N449/60))*data!L449</f>
        <v>0</v>
      </c>
      <c r="N449" t="b">
        <f>IF(data!O449=1,1,IF(data!O449=2,0.7,IF(data!O449=3,0.7,IF(data!O449=4,0.3,IF(data!O449=5,0,FALSE)))))</f>
        <v>0</v>
      </c>
      <c r="O449">
        <f t="shared" si="74"/>
        <v>0</v>
      </c>
      <c r="P449" s="5">
        <f>(data!P449+(data!Q449/60))*data!L449+(data!R449+(data!S449/60))*(7-data!L449)</f>
        <v>0</v>
      </c>
      <c r="Q449">
        <f>data!T449+data!U449/60*7</f>
        <v>0</v>
      </c>
      <c r="R449">
        <f>data!V449+data!W449/60*7</f>
        <v>0</v>
      </c>
      <c r="S449" s="5">
        <f>(data!Y449+data!Z449/60)*data!X449</f>
        <v>0</v>
      </c>
      <c r="T449">
        <f>data!AA449+data!AB449</f>
        <v>0</v>
      </c>
      <c r="U449">
        <f>data!AC449*IF(data!AD449=1,1,0)+data!AE449*IF(data!AF449=1,1,0)</f>
        <v>0</v>
      </c>
      <c r="V449" t="b">
        <f>IF(data!AG449=1,1,IF(data!AG449=2,2,IF(data!AG449=3,3,IF(data!AG449=4,FALSE))))</f>
        <v>0</v>
      </c>
      <c r="W449" t="b">
        <f>IF(data!AH449=1,4,IF(data!AH449=2,5,IF(data!AH449=3,6,IF(data!AH449=4,7,FALSE))))</f>
        <v>0</v>
      </c>
      <c r="X449" t="b">
        <f>IF(data!AI449=1,4,IF(data!AI449=2,3,IF(data!AI449=3,2,IF(data!AI449=4,1,FALSE))))</f>
        <v>0</v>
      </c>
      <c r="Y449" t="b">
        <f>IF(data!AJ449=1,6,IF(data!AJ449=2,5,IF(data!AJ449=3,4,IF(data!AJ449=4,1,FALSE))))</f>
        <v>0</v>
      </c>
      <c r="Z449" t="b">
        <f>IF(data!AK449=1,4,IF(data!AK449=2,3,IF(data!AK449=3,2,IF(data!AK449=4,1,IF(data!AK449=5,2,FALSE)))))</f>
        <v>0</v>
      </c>
      <c r="AA449" t="b">
        <f>IF(data!AL449=1,6,IF(data!AL449=2,5,IF(data!AL449=3,4,IF(data!AL449=5,2,(IF(data!AL449=4,1,FALSE))))))</f>
        <v>0</v>
      </c>
    </row>
    <row r="450" spans="1:27" x14ac:dyDescent="0.15">
      <c r="A450" s="9" t="str">
        <f t="shared" si="65"/>
        <v>FALSE</v>
      </c>
      <c r="B450" s="9">
        <f t="shared" si="66"/>
        <v>7</v>
      </c>
      <c r="C450" s="11">
        <f t="shared" si="67"/>
        <v>0</v>
      </c>
      <c r="D450" s="11">
        <f t="shared" si="68"/>
        <v>0</v>
      </c>
      <c r="E450" s="9">
        <f t="shared" si="69"/>
        <v>7</v>
      </c>
      <c r="F450" s="11">
        <f t="shared" si="70"/>
        <v>0</v>
      </c>
      <c r="G450" s="13">
        <f t="shared" si="71"/>
        <v>0</v>
      </c>
      <c r="H450" s="19" t="str">
        <f t="shared" si="72"/>
        <v>GNDND</v>
      </c>
      <c r="I450" s="15" t="e">
        <f>VLOOKUP(H450,score!$A$1:$B$343,2,FALSE)</f>
        <v>#N/A</v>
      </c>
      <c r="J450" s="2" t="str">
        <f>IF(ISERROR(data!K450/(data!J450*4)),"",data!K450/(data!J450*4))</f>
        <v/>
      </c>
      <c r="K450" s="3">
        <f>IF(data!I450=3,8,0)</f>
        <v>0</v>
      </c>
      <c r="L450" s="7">
        <f t="shared" si="73"/>
        <v>0</v>
      </c>
      <c r="M450">
        <f>(data!M450+(data!N450/60))*data!L450</f>
        <v>0</v>
      </c>
      <c r="N450" t="b">
        <f>IF(data!O450=1,1,IF(data!O450=2,0.7,IF(data!O450=3,0.7,IF(data!O450=4,0.3,IF(data!O450=5,0,FALSE)))))</f>
        <v>0</v>
      </c>
      <c r="O450">
        <f t="shared" si="74"/>
        <v>0</v>
      </c>
      <c r="P450" s="5">
        <f>(data!P450+(data!Q450/60))*data!L450+(data!R450+(data!S450/60))*(7-data!L450)</f>
        <v>0</v>
      </c>
      <c r="Q450">
        <f>data!T450+data!U450/60*7</f>
        <v>0</v>
      </c>
      <c r="R450">
        <f>data!V450+data!W450/60*7</f>
        <v>0</v>
      </c>
      <c r="S450" s="5">
        <f>(data!Y450+data!Z450/60)*data!X450</f>
        <v>0</v>
      </c>
      <c r="T450">
        <f>data!AA450+data!AB450</f>
        <v>0</v>
      </c>
      <c r="U450">
        <f>data!AC450*IF(data!AD450=1,1,0)+data!AE450*IF(data!AF450=1,1,0)</f>
        <v>0</v>
      </c>
      <c r="V450" t="b">
        <f>IF(data!AG450=1,1,IF(data!AG450=2,2,IF(data!AG450=3,3,IF(data!AG450=4,FALSE))))</f>
        <v>0</v>
      </c>
      <c r="W450" t="b">
        <f>IF(data!AH450=1,4,IF(data!AH450=2,5,IF(data!AH450=3,6,IF(data!AH450=4,7,FALSE))))</f>
        <v>0</v>
      </c>
      <c r="X450" t="b">
        <f>IF(data!AI450=1,4,IF(data!AI450=2,3,IF(data!AI450=3,2,IF(data!AI450=4,1,FALSE))))</f>
        <v>0</v>
      </c>
      <c r="Y450" t="b">
        <f>IF(data!AJ450=1,6,IF(data!AJ450=2,5,IF(data!AJ450=3,4,IF(data!AJ450=4,1,FALSE))))</f>
        <v>0</v>
      </c>
      <c r="Z450" t="b">
        <f>IF(data!AK450=1,4,IF(data!AK450=2,3,IF(data!AK450=3,2,IF(data!AK450=4,1,IF(data!AK450=5,2,FALSE)))))</f>
        <v>0</v>
      </c>
      <c r="AA450" t="b">
        <f>IF(data!AL450=1,6,IF(data!AL450=2,5,IF(data!AL450=3,4,IF(data!AL450=5,2,(IF(data!AL450=4,1,FALSE))))))</f>
        <v>0</v>
      </c>
    </row>
    <row r="451" spans="1:27" x14ac:dyDescent="0.15">
      <c r="A451" s="9" t="str">
        <f t="shared" si="65"/>
        <v>FALSE</v>
      </c>
      <c r="B451" s="9">
        <f t="shared" si="66"/>
        <v>7</v>
      </c>
      <c r="C451" s="11">
        <f t="shared" si="67"/>
        <v>0</v>
      </c>
      <c r="D451" s="11">
        <f t="shared" si="68"/>
        <v>0</v>
      </c>
      <c r="E451" s="9">
        <f t="shared" si="69"/>
        <v>7</v>
      </c>
      <c r="F451" s="11">
        <f t="shared" si="70"/>
        <v>0</v>
      </c>
      <c r="G451" s="13">
        <f t="shared" si="71"/>
        <v>0</v>
      </c>
      <c r="H451" s="19" t="str">
        <f t="shared" si="72"/>
        <v>GNDND</v>
      </c>
      <c r="I451" s="15" t="e">
        <f>VLOOKUP(H451,score!$A$1:$B$343,2,FALSE)</f>
        <v>#N/A</v>
      </c>
      <c r="J451" s="2" t="str">
        <f>IF(ISERROR(data!K451/(data!J451*4)),"",data!K451/(data!J451*4))</f>
        <v/>
      </c>
      <c r="K451" s="3">
        <f>IF(data!I451=3,8,0)</f>
        <v>0</v>
      </c>
      <c r="L451" s="7">
        <f t="shared" si="73"/>
        <v>0</v>
      </c>
      <c r="M451">
        <f>(data!M451+(data!N451/60))*data!L451</f>
        <v>0</v>
      </c>
      <c r="N451" t="b">
        <f>IF(data!O451=1,1,IF(data!O451=2,0.7,IF(data!O451=3,0.7,IF(data!O451=4,0.3,IF(data!O451=5,0,FALSE)))))</f>
        <v>0</v>
      </c>
      <c r="O451">
        <f t="shared" si="74"/>
        <v>0</v>
      </c>
      <c r="P451" s="5">
        <f>(data!P451+(data!Q451/60))*data!L451+(data!R451+(data!S451/60))*(7-data!L451)</f>
        <v>0</v>
      </c>
      <c r="Q451">
        <f>data!T451+data!U451/60*7</f>
        <v>0</v>
      </c>
      <c r="R451">
        <f>data!V451+data!W451/60*7</f>
        <v>0</v>
      </c>
      <c r="S451" s="5">
        <f>(data!Y451+data!Z451/60)*data!X451</f>
        <v>0</v>
      </c>
      <c r="T451">
        <f>data!AA451+data!AB451</f>
        <v>0</v>
      </c>
      <c r="U451">
        <f>data!AC451*IF(data!AD451=1,1,0)+data!AE451*IF(data!AF451=1,1,0)</f>
        <v>0</v>
      </c>
      <c r="V451" t="b">
        <f>IF(data!AG451=1,1,IF(data!AG451=2,2,IF(data!AG451=3,3,IF(data!AG451=4,FALSE))))</f>
        <v>0</v>
      </c>
      <c r="W451" t="b">
        <f>IF(data!AH451=1,4,IF(data!AH451=2,5,IF(data!AH451=3,6,IF(data!AH451=4,7,FALSE))))</f>
        <v>0</v>
      </c>
      <c r="X451" t="b">
        <f>IF(data!AI451=1,4,IF(data!AI451=2,3,IF(data!AI451=3,2,IF(data!AI451=4,1,FALSE))))</f>
        <v>0</v>
      </c>
      <c r="Y451" t="b">
        <f>IF(data!AJ451=1,6,IF(data!AJ451=2,5,IF(data!AJ451=3,4,IF(data!AJ451=4,1,FALSE))))</f>
        <v>0</v>
      </c>
      <c r="Z451" t="b">
        <f>IF(data!AK451=1,4,IF(data!AK451=2,3,IF(data!AK451=3,2,IF(data!AK451=4,1,IF(data!AK451=5,2,FALSE)))))</f>
        <v>0</v>
      </c>
      <c r="AA451" t="b">
        <f>IF(data!AL451=1,6,IF(data!AL451=2,5,IF(data!AL451=3,4,IF(data!AL451=5,2,(IF(data!AL451=4,1,FALSE))))))</f>
        <v>0</v>
      </c>
    </row>
    <row r="452" spans="1:27" x14ac:dyDescent="0.15">
      <c r="A452" s="9" t="str">
        <f t="shared" ref="A452:A500" si="75">IF(K452=8,8,IF(K452=9,"ND",(IF(J452=0,"ND",IF(J452&lt;0.05,1,IF(J452&lt;0.1,2,IF(J452&lt;0.2,3,IF(J452&lt;0.4,4,IF(J452&lt;0.6,5,IF(J452&lt;1,6,IF(J452=1,7,"FALSE")))))))))))</f>
        <v>FALSE</v>
      </c>
      <c r="B452" s="9">
        <f t="shared" ref="B452:B500" si="76">IF(L452&gt;=50,1,IF(L452&gt;=40,2,IF(L452&gt;=30,3,IF(L452&gt;=15,4,IF(L452&gt;=5,5,IF(L452&gt;0,6,IF(L452=0,7,FALSE)))))))</f>
        <v>7</v>
      </c>
      <c r="C452" s="11">
        <f t="shared" ref="C452:C500" si="77">MIN(V452,W452)</f>
        <v>0</v>
      </c>
      <c r="D452" s="11">
        <f t="shared" ref="D452:D500" si="78">MAX(X452,Y452)</f>
        <v>0</v>
      </c>
      <c r="E452" s="9">
        <f t="shared" ref="E452:E500" si="79">MIN(A452:B452)</f>
        <v>7</v>
      </c>
      <c r="F452" s="11">
        <f t="shared" ref="F452:F500" si="80">MAX(C452,D452)</f>
        <v>0</v>
      </c>
      <c r="G452" s="13">
        <f t="shared" ref="G452:G500" si="81">MIN(Z452,AA452)</f>
        <v>0</v>
      </c>
      <c r="H452" s="19" t="str">
        <f t="shared" ref="H452:H500" si="82">IF(E452=1,"A",IF(E452=2,"B",IF(E452=3,"C",IF(E452=4,"D",IF(E452=5,"E",IF(E452=6,"F",IF(E452=7,"G","ND")))))))&amp;IF(F452=1,"A",IF(F452=2,"B",IF(F452=3,"C",IF(F452=4,"D",IF(F452=5,"E",IF(F452=6,"F",IF(F452=7,"G","ND")))))))&amp;IF(G452=1,"A",IF(G452=2,"B",IF(G452=3,"C",IF(G452=4,"D",IF(G452=5,"E",IF(G452=6,"F",IF(G452=7,"G","ND")))))))</f>
        <v>GNDND</v>
      </c>
      <c r="I452" s="15" t="e">
        <f>VLOOKUP(H452,score!$A$1:$B$343,2,FALSE)</f>
        <v>#N/A</v>
      </c>
      <c r="J452" s="2" t="str">
        <f>IF(ISERROR(data!K452/(data!J452*4)),"",data!K452/(data!J452*4))</f>
        <v/>
      </c>
      <c r="K452" s="3">
        <f>IF(data!I452=3,8,0)</f>
        <v>0</v>
      </c>
      <c r="L452" s="7">
        <f t="shared" ref="L452:L500" si="83">O452+P452+Q452+R452+S452+(T452*0.3)+U452</f>
        <v>0</v>
      </c>
      <c r="M452">
        <f>(data!M452+(data!N452/60))*data!L452</f>
        <v>0</v>
      </c>
      <c r="N452" t="b">
        <f>IF(data!O452=1,1,IF(data!O452=2,0.7,IF(data!O452=3,0.7,IF(data!O452=4,0.3,IF(data!O452=5,0,FALSE)))))</f>
        <v>0</v>
      </c>
      <c r="O452">
        <f t="shared" ref="O452:O500" si="84">M452*N452</f>
        <v>0</v>
      </c>
      <c r="P452" s="5">
        <f>(data!P452+(data!Q452/60))*data!L452+(data!R452+(data!S452/60))*(7-data!L452)</f>
        <v>0</v>
      </c>
      <c r="Q452">
        <f>data!T452+data!U452/60*7</f>
        <v>0</v>
      </c>
      <c r="R452">
        <f>data!V452+data!W452/60*7</f>
        <v>0</v>
      </c>
      <c r="S452" s="5">
        <f>(data!Y452+data!Z452/60)*data!X452</f>
        <v>0</v>
      </c>
      <c r="T452">
        <f>data!AA452+data!AB452</f>
        <v>0</v>
      </c>
      <c r="U452">
        <f>data!AC452*IF(data!AD452=1,1,0)+data!AE452*IF(data!AF452=1,1,0)</f>
        <v>0</v>
      </c>
      <c r="V452" t="b">
        <f>IF(data!AG452=1,1,IF(data!AG452=2,2,IF(data!AG452=3,3,IF(data!AG452=4,FALSE))))</f>
        <v>0</v>
      </c>
      <c r="W452" t="b">
        <f>IF(data!AH452=1,4,IF(data!AH452=2,5,IF(data!AH452=3,6,IF(data!AH452=4,7,FALSE))))</f>
        <v>0</v>
      </c>
      <c r="X452" t="b">
        <f>IF(data!AI452=1,4,IF(data!AI452=2,3,IF(data!AI452=3,2,IF(data!AI452=4,1,FALSE))))</f>
        <v>0</v>
      </c>
      <c r="Y452" t="b">
        <f>IF(data!AJ452=1,6,IF(data!AJ452=2,5,IF(data!AJ452=3,4,IF(data!AJ452=4,1,FALSE))))</f>
        <v>0</v>
      </c>
      <c r="Z452" t="b">
        <f>IF(data!AK452=1,4,IF(data!AK452=2,3,IF(data!AK452=3,2,IF(data!AK452=4,1,IF(data!AK452=5,2,FALSE)))))</f>
        <v>0</v>
      </c>
      <c r="AA452" t="b">
        <f>IF(data!AL452=1,6,IF(data!AL452=2,5,IF(data!AL452=3,4,IF(data!AL452=5,2,(IF(data!AL452=4,1,FALSE))))))</f>
        <v>0</v>
      </c>
    </row>
    <row r="453" spans="1:27" x14ac:dyDescent="0.15">
      <c r="A453" s="9" t="str">
        <f t="shared" si="75"/>
        <v>FALSE</v>
      </c>
      <c r="B453" s="9">
        <f t="shared" si="76"/>
        <v>7</v>
      </c>
      <c r="C453" s="11">
        <f t="shared" si="77"/>
        <v>0</v>
      </c>
      <c r="D453" s="11">
        <f t="shared" si="78"/>
        <v>0</v>
      </c>
      <c r="E453" s="9">
        <f t="shared" si="79"/>
        <v>7</v>
      </c>
      <c r="F453" s="11">
        <f t="shared" si="80"/>
        <v>0</v>
      </c>
      <c r="G453" s="13">
        <f t="shared" si="81"/>
        <v>0</v>
      </c>
      <c r="H453" s="19" t="str">
        <f t="shared" si="82"/>
        <v>GNDND</v>
      </c>
      <c r="I453" s="15" t="e">
        <f>VLOOKUP(H453,score!$A$1:$B$343,2,FALSE)</f>
        <v>#N/A</v>
      </c>
      <c r="J453" s="2" t="str">
        <f>IF(ISERROR(data!K453/(data!J453*4)),"",data!K453/(data!J453*4))</f>
        <v/>
      </c>
      <c r="K453" s="3">
        <f>IF(data!I453=3,8,0)</f>
        <v>0</v>
      </c>
      <c r="L453" s="7">
        <f t="shared" si="83"/>
        <v>0</v>
      </c>
      <c r="M453">
        <f>(data!M453+(data!N453/60))*data!L453</f>
        <v>0</v>
      </c>
      <c r="N453" t="b">
        <f>IF(data!O453=1,1,IF(data!O453=2,0.7,IF(data!O453=3,0.7,IF(data!O453=4,0.3,IF(data!O453=5,0,FALSE)))))</f>
        <v>0</v>
      </c>
      <c r="O453">
        <f t="shared" si="84"/>
        <v>0</v>
      </c>
      <c r="P453" s="5">
        <f>(data!P453+(data!Q453/60))*data!L453+(data!R453+(data!S453/60))*(7-data!L453)</f>
        <v>0</v>
      </c>
      <c r="Q453">
        <f>data!T453+data!U453/60*7</f>
        <v>0</v>
      </c>
      <c r="R453">
        <f>data!V453+data!W453/60*7</f>
        <v>0</v>
      </c>
      <c r="S453" s="5">
        <f>(data!Y453+data!Z453/60)*data!X453</f>
        <v>0</v>
      </c>
      <c r="T453">
        <f>data!AA453+data!AB453</f>
        <v>0</v>
      </c>
      <c r="U453">
        <f>data!AC453*IF(data!AD453=1,1,0)+data!AE453*IF(data!AF453=1,1,0)</f>
        <v>0</v>
      </c>
      <c r="V453" t="b">
        <f>IF(data!AG453=1,1,IF(data!AG453=2,2,IF(data!AG453=3,3,IF(data!AG453=4,FALSE))))</f>
        <v>0</v>
      </c>
      <c r="W453" t="b">
        <f>IF(data!AH453=1,4,IF(data!AH453=2,5,IF(data!AH453=3,6,IF(data!AH453=4,7,FALSE))))</f>
        <v>0</v>
      </c>
      <c r="X453" t="b">
        <f>IF(data!AI453=1,4,IF(data!AI453=2,3,IF(data!AI453=3,2,IF(data!AI453=4,1,FALSE))))</f>
        <v>0</v>
      </c>
      <c r="Y453" t="b">
        <f>IF(data!AJ453=1,6,IF(data!AJ453=2,5,IF(data!AJ453=3,4,IF(data!AJ453=4,1,FALSE))))</f>
        <v>0</v>
      </c>
      <c r="Z453" t="b">
        <f>IF(data!AK453=1,4,IF(data!AK453=2,3,IF(data!AK453=3,2,IF(data!AK453=4,1,IF(data!AK453=5,2,FALSE)))))</f>
        <v>0</v>
      </c>
      <c r="AA453" t="b">
        <f>IF(data!AL453=1,6,IF(data!AL453=2,5,IF(data!AL453=3,4,IF(data!AL453=5,2,(IF(data!AL453=4,1,FALSE))))))</f>
        <v>0</v>
      </c>
    </row>
    <row r="454" spans="1:27" x14ac:dyDescent="0.15">
      <c r="A454" s="9" t="str">
        <f t="shared" si="75"/>
        <v>FALSE</v>
      </c>
      <c r="B454" s="9">
        <f t="shared" si="76"/>
        <v>7</v>
      </c>
      <c r="C454" s="11">
        <f t="shared" si="77"/>
        <v>0</v>
      </c>
      <c r="D454" s="11">
        <f t="shared" si="78"/>
        <v>0</v>
      </c>
      <c r="E454" s="9">
        <f t="shared" si="79"/>
        <v>7</v>
      </c>
      <c r="F454" s="11">
        <f t="shared" si="80"/>
        <v>0</v>
      </c>
      <c r="G454" s="13">
        <f t="shared" si="81"/>
        <v>0</v>
      </c>
      <c r="H454" s="19" t="str">
        <f t="shared" si="82"/>
        <v>GNDND</v>
      </c>
      <c r="I454" s="15" t="e">
        <f>VLOOKUP(H454,score!$A$1:$B$343,2,FALSE)</f>
        <v>#N/A</v>
      </c>
      <c r="J454" s="2" t="str">
        <f>IF(ISERROR(data!K454/(data!J454*4)),"",data!K454/(data!J454*4))</f>
        <v/>
      </c>
      <c r="K454" s="3">
        <f>IF(data!I454=3,8,0)</f>
        <v>0</v>
      </c>
      <c r="L454" s="7">
        <f t="shared" si="83"/>
        <v>0</v>
      </c>
      <c r="M454">
        <f>(data!M454+(data!N454/60))*data!L454</f>
        <v>0</v>
      </c>
      <c r="N454" t="b">
        <f>IF(data!O454=1,1,IF(data!O454=2,0.7,IF(data!O454=3,0.7,IF(data!O454=4,0.3,IF(data!O454=5,0,FALSE)))))</f>
        <v>0</v>
      </c>
      <c r="O454">
        <f t="shared" si="84"/>
        <v>0</v>
      </c>
      <c r="P454" s="5">
        <f>(data!P454+(data!Q454/60))*data!L454+(data!R454+(data!S454/60))*(7-data!L454)</f>
        <v>0</v>
      </c>
      <c r="Q454">
        <f>data!T454+data!U454/60*7</f>
        <v>0</v>
      </c>
      <c r="R454">
        <f>data!V454+data!W454/60*7</f>
        <v>0</v>
      </c>
      <c r="S454" s="5">
        <f>(data!Y454+data!Z454/60)*data!X454</f>
        <v>0</v>
      </c>
      <c r="T454">
        <f>data!AA454+data!AB454</f>
        <v>0</v>
      </c>
      <c r="U454">
        <f>data!AC454*IF(data!AD454=1,1,0)+data!AE454*IF(data!AF454=1,1,0)</f>
        <v>0</v>
      </c>
      <c r="V454" t="b">
        <f>IF(data!AG454=1,1,IF(data!AG454=2,2,IF(data!AG454=3,3,IF(data!AG454=4,FALSE))))</f>
        <v>0</v>
      </c>
      <c r="W454" t="b">
        <f>IF(data!AH454=1,4,IF(data!AH454=2,5,IF(data!AH454=3,6,IF(data!AH454=4,7,FALSE))))</f>
        <v>0</v>
      </c>
      <c r="X454" t="b">
        <f>IF(data!AI454=1,4,IF(data!AI454=2,3,IF(data!AI454=3,2,IF(data!AI454=4,1,FALSE))))</f>
        <v>0</v>
      </c>
      <c r="Y454" t="b">
        <f>IF(data!AJ454=1,6,IF(data!AJ454=2,5,IF(data!AJ454=3,4,IF(data!AJ454=4,1,FALSE))))</f>
        <v>0</v>
      </c>
      <c r="Z454" t="b">
        <f>IF(data!AK454=1,4,IF(data!AK454=2,3,IF(data!AK454=3,2,IF(data!AK454=4,1,IF(data!AK454=5,2,FALSE)))))</f>
        <v>0</v>
      </c>
      <c r="AA454" t="b">
        <f>IF(data!AL454=1,6,IF(data!AL454=2,5,IF(data!AL454=3,4,IF(data!AL454=5,2,(IF(data!AL454=4,1,FALSE))))))</f>
        <v>0</v>
      </c>
    </row>
    <row r="455" spans="1:27" x14ac:dyDescent="0.15">
      <c r="A455" s="9" t="str">
        <f t="shared" si="75"/>
        <v>FALSE</v>
      </c>
      <c r="B455" s="9">
        <f t="shared" si="76"/>
        <v>7</v>
      </c>
      <c r="C455" s="11">
        <f t="shared" si="77"/>
        <v>0</v>
      </c>
      <c r="D455" s="11">
        <f t="shared" si="78"/>
        <v>0</v>
      </c>
      <c r="E455" s="9">
        <f t="shared" si="79"/>
        <v>7</v>
      </c>
      <c r="F455" s="11">
        <f t="shared" si="80"/>
        <v>0</v>
      </c>
      <c r="G455" s="13">
        <f t="shared" si="81"/>
        <v>0</v>
      </c>
      <c r="H455" s="19" t="str">
        <f t="shared" si="82"/>
        <v>GNDND</v>
      </c>
      <c r="I455" s="15" t="e">
        <f>VLOOKUP(H455,score!$A$1:$B$343,2,FALSE)</f>
        <v>#N/A</v>
      </c>
      <c r="J455" s="2" t="str">
        <f>IF(ISERROR(data!K455/(data!J455*4)),"",data!K455/(data!J455*4))</f>
        <v/>
      </c>
      <c r="K455" s="3">
        <f>IF(data!I455=3,8,0)</f>
        <v>0</v>
      </c>
      <c r="L455" s="7">
        <f t="shared" si="83"/>
        <v>0</v>
      </c>
      <c r="M455">
        <f>(data!M455+(data!N455/60))*data!L455</f>
        <v>0</v>
      </c>
      <c r="N455" t="b">
        <f>IF(data!O455=1,1,IF(data!O455=2,0.7,IF(data!O455=3,0.7,IF(data!O455=4,0.3,IF(data!O455=5,0,FALSE)))))</f>
        <v>0</v>
      </c>
      <c r="O455">
        <f t="shared" si="84"/>
        <v>0</v>
      </c>
      <c r="P455" s="5">
        <f>(data!P455+(data!Q455/60))*data!L455+(data!R455+(data!S455/60))*(7-data!L455)</f>
        <v>0</v>
      </c>
      <c r="Q455">
        <f>data!T455+data!U455/60*7</f>
        <v>0</v>
      </c>
      <c r="R455">
        <f>data!V455+data!W455/60*7</f>
        <v>0</v>
      </c>
      <c r="S455" s="5">
        <f>(data!Y455+data!Z455/60)*data!X455</f>
        <v>0</v>
      </c>
      <c r="T455">
        <f>data!AA455+data!AB455</f>
        <v>0</v>
      </c>
      <c r="U455">
        <f>data!AC455*IF(data!AD455=1,1,0)+data!AE455*IF(data!AF455=1,1,0)</f>
        <v>0</v>
      </c>
      <c r="V455" t="b">
        <f>IF(data!AG455=1,1,IF(data!AG455=2,2,IF(data!AG455=3,3,IF(data!AG455=4,FALSE))))</f>
        <v>0</v>
      </c>
      <c r="W455" t="b">
        <f>IF(data!AH455=1,4,IF(data!AH455=2,5,IF(data!AH455=3,6,IF(data!AH455=4,7,FALSE))))</f>
        <v>0</v>
      </c>
      <c r="X455" t="b">
        <f>IF(data!AI455=1,4,IF(data!AI455=2,3,IF(data!AI455=3,2,IF(data!AI455=4,1,FALSE))))</f>
        <v>0</v>
      </c>
      <c r="Y455" t="b">
        <f>IF(data!AJ455=1,6,IF(data!AJ455=2,5,IF(data!AJ455=3,4,IF(data!AJ455=4,1,FALSE))))</f>
        <v>0</v>
      </c>
      <c r="Z455" t="b">
        <f>IF(data!AK455=1,4,IF(data!AK455=2,3,IF(data!AK455=3,2,IF(data!AK455=4,1,IF(data!AK455=5,2,FALSE)))))</f>
        <v>0</v>
      </c>
      <c r="AA455" t="b">
        <f>IF(data!AL455=1,6,IF(data!AL455=2,5,IF(data!AL455=3,4,IF(data!AL455=5,2,(IF(data!AL455=4,1,FALSE))))))</f>
        <v>0</v>
      </c>
    </row>
    <row r="456" spans="1:27" x14ac:dyDescent="0.15">
      <c r="A456" s="9" t="str">
        <f t="shared" si="75"/>
        <v>FALSE</v>
      </c>
      <c r="B456" s="9">
        <f t="shared" si="76"/>
        <v>7</v>
      </c>
      <c r="C456" s="11">
        <f t="shared" si="77"/>
        <v>0</v>
      </c>
      <c r="D456" s="11">
        <f t="shared" si="78"/>
        <v>0</v>
      </c>
      <c r="E456" s="9">
        <f t="shared" si="79"/>
        <v>7</v>
      </c>
      <c r="F456" s="11">
        <f t="shared" si="80"/>
        <v>0</v>
      </c>
      <c r="G456" s="13">
        <f t="shared" si="81"/>
        <v>0</v>
      </c>
      <c r="H456" s="19" t="str">
        <f t="shared" si="82"/>
        <v>GNDND</v>
      </c>
      <c r="I456" s="15" t="e">
        <f>VLOOKUP(H456,score!$A$1:$B$343,2,FALSE)</f>
        <v>#N/A</v>
      </c>
      <c r="J456" s="2" t="str">
        <f>IF(ISERROR(data!K456/(data!J456*4)),"",data!K456/(data!J456*4))</f>
        <v/>
      </c>
      <c r="K456" s="3">
        <f>IF(data!I456=3,8,0)</f>
        <v>0</v>
      </c>
      <c r="L456" s="7">
        <f t="shared" si="83"/>
        <v>0</v>
      </c>
      <c r="M456">
        <f>(data!M456+(data!N456/60))*data!L456</f>
        <v>0</v>
      </c>
      <c r="N456" t="b">
        <f>IF(data!O456=1,1,IF(data!O456=2,0.7,IF(data!O456=3,0.7,IF(data!O456=4,0.3,IF(data!O456=5,0,FALSE)))))</f>
        <v>0</v>
      </c>
      <c r="O456">
        <f t="shared" si="84"/>
        <v>0</v>
      </c>
      <c r="P456" s="5">
        <f>(data!P456+(data!Q456/60))*data!L456+(data!R456+(data!S456/60))*(7-data!L456)</f>
        <v>0</v>
      </c>
      <c r="Q456">
        <f>data!T456+data!U456/60*7</f>
        <v>0</v>
      </c>
      <c r="R456">
        <f>data!V456+data!W456/60*7</f>
        <v>0</v>
      </c>
      <c r="S456" s="5">
        <f>(data!Y456+data!Z456/60)*data!X456</f>
        <v>0</v>
      </c>
      <c r="T456">
        <f>data!AA456+data!AB456</f>
        <v>0</v>
      </c>
      <c r="U456">
        <f>data!AC456*IF(data!AD456=1,1,0)+data!AE456*IF(data!AF456=1,1,0)</f>
        <v>0</v>
      </c>
      <c r="V456" t="b">
        <f>IF(data!AG456=1,1,IF(data!AG456=2,2,IF(data!AG456=3,3,IF(data!AG456=4,FALSE))))</f>
        <v>0</v>
      </c>
      <c r="W456" t="b">
        <f>IF(data!AH456=1,4,IF(data!AH456=2,5,IF(data!AH456=3,6,IF(data!AH456=4,7,FALSE))))</f>
        <v>0</v>
      </c>
      <c r="X456" t="b">
        <f>IF(data!AI456=1,4,IF(data!AI456=2,3,IF(data!AI456=3,2,IF(data!AI456=4,1,FALSE))))</f>
        <v>0</v>
      </c>
      <c r="Y456" t="b">
        <f>IF(data!AJ456=1,6,IF(data!AJ456=2,5,IF(data!AJ456=3,4,IF(data!AJ456=4,1,FALSE))))</f>
        <v>0</v>
      </c>
      <c r="Z456" t="b">
        <f>IF(data!AK456=1,4,IF(data!AK456=2,3,IF(data!AK456=3,2,IF(data!AK456=4,1,IF(data!AK456=5,2,FALSE)))))</f>
        <v>0</v>
      </c>
      <c r="AA456" t="b">
        <f>IF(data!AL456=1,6,IF(data!AL456=2,5,IF(data!AL456=3,4,IF(data!AL456=5,2,(IF(data!AL456=4,1,FALSE))))))</f>
        <v>0</v>
      </c>
    </row>
    <row r="457" spans="1:27" x14ac:dyDescent="0.15">
      <c r="A457" s="9" t="str">
        <f t="shared" si="75"/>
        <v>FALSE</v>
      </c>
      <c r="B457" s="9">
        <f t="shared" si="76"/>
        <v>7</v>
      </c>
      <c r="C457" s="11">
        <f t="shared" si="77"/>
        <v>0</v>
      </c>
      <c r="D457" s="11">
        <f t="shared" si="78"/>
        <v>0</v>
      </c>
      <c r="E457" s="9">
        <f t="shared" si="79"/>
        <v>7</v>
      </c>
      <c r="F457" s="11">
        <f t="shared" si="80"/>
        <v>0</v>
      </c>
      <c r="G457" s="13">
        <f t="shared" si="81"/>
        <v>0</v>
      </c>
      <c r="H457" s="19" t="str">
        <f t="shared" si="82"/>
        <v>GNDND</v>
      </c>
      <c r="I457" s="15" t="e">
        <f>VLOOKUP(H457,score!$A$1:$B$343,2,FALSE)</f>
        <v>#N/A</v>
      </c>
      <c r="J457" s="2" t="str">
        <f>IF(ISERROR(data!K457/(data!J457*4)),"",data!K457/(data!J457*4))</f>
        <v/>
      </c>
      <c r="K457" s="3">
        <f>IF(data!I457=3,8,0)</f>
        <v>0</v>
      </c>
      <c r="L457" s="7">
        <f t="shared" si="83"/>
        <v>0</v>
      </c>
      <c r="M457">
        <f>(data!M457+(data!N457/60))*data!L457</f>
        <v>0</v>
      </c>
      <c r="N457" t="b">
        <f>IF(data!O457=1,1,IF(data!O457=2,0.7,IF(data!O457=3,0.7,IF(data!O457=4,0.3,IF(data!O457=5,0,FALSE)))))</f>
        <v>0</v>
      </c>
      <c r="O457">
        <f t="shared" si="84"/>
        <v>0</v>
      </c>
      <c r="P457" s="5">
        <f>(data!P457+(data!Q457/60))*data!L457+(data!R457+(data!S457/60))*(7-data!L457)</f>
        <v>0</v>
      </c>
      <c r="Q457">
        <f>data!T457+data!U457/60*7</f>
        <v>0</v>
      </c>
      <c r="R457">
        <f>data!V457+data!W457/60*7</f>
        <v>0</v>
      </c>
      <c r="S457" s="5">
        <f>(data!Y457+data!Z457/60)*data!X457</f>
        <v>0</v>
      </c>
      <c r="T457">
        <f>data!AA457+data!AB457</f>
        <v>0</v>
      </c>
      <c r="U457">
        <f>data!AC457*IF(data!AD457=1,1,0)+data!AE457*IF(data!AF457=1,1,0)</f>
        <v>0</v>
      </c>
      <c r="V457" t="b">
        <f>IF(data!AG457=1,1,IF(data!AG457=2,2,IF(data!AG457=3,3,IF(data!AG457=4,FALSE))))</f>
        <v>0</v>
      </c>
      <c r="W457" t="b">
        <f>IF(data!AH457=1,4,IF(data!AH457=2,5,IF(data!AH457=3,6,IF(data!AH457=4,7,FALSE))))</f>
        <v>0</v>
      </c>
      <c r="X457" t="b">
        <f>IF(data!AI457=1,4,IF(data!AI457=2,3,IF(data!AI457=3,2,IF(data!AI457=4,1,FALSE))))</f>
        <v>0</v>
      </c>
      <c r="Y457" t="b">
        <f>IF(data!AJ457=1,6,IF(data!AJ457=2,5,IF(data!AJ457=3,4,IF(data!AJ457=4,1,FALSE))))</f>
        <v>0</v>
      </c>
      <c r="Z457" t="b">
        <f>IF(data!AK457=1,4,IF(data!AK457=2,3,IF(data!AK457=3,2,IF(data!AK457=4,1,IF(data!AK457=5,2,FALSE)))))</f>
        <v>0</v>
      </c>
      <c r="AA457" t="b">
        <f>IF(data!AL457=1,6,IF(data!AL457=2,5,IF(data!AL457=3,4,IF(data!AL457=5,2,(IF(data!AL457=4,1,FALSE))))))</f>
        <v>0</v>
      </c>
    </row>
    <row r="458" spans="1:27" x14ac:dyDescent="0.15">
      <c r="A458" s="9" t="str">
        <f t="shared" si="75"/>
        <v>FALSE</v>
      </c>
      <c r="B458" s="9">
        <f t="shared" si="76"/>
        <v>7</v>
      </c>
      <c r="C458" s="11">
        <f t="shared" si="77"/>
        <v>0</v>
      </c>
      <c r="D458" s="11">
        <f t="shared" si="78"/>
        <v>0</v>
      </c>
      <c r="E458" s="9">
        <f t="shared" si="79"/>
        <v>7</v>
      </c>
      <c r="F458" s="11">
        <f t="shared" si="80"/>
        <v>0</v>
      </c>
      <c r="G458" s="13">
        <f t="shared" si="81"/>
        <v>0</v>
      </c>
      <c r="H458" s="19" t="str">
        <f t="shared" si="82"/>
        <v>GNDND</v>
      </c>
      <c r="I458" s="15" t="e">
        <f>VLOOKUP(H458,score!$A$1:$B$343,2,FALSE)</f>
        <v>#N/A</v>
      </c>
      <c r="J458" s="2" t="str">
        <f>IF(ISERROR(data!K458/(data!J458*4)),"",data!K458/(data!J458*4))</f>
        <v/>
      </c>
      <c r="K458" s="3">
        <f>IF(data!I458=3,8,0)</f>
        <v>0</v>
      </c>
      <c r="L458" s="7">
        <f t="shared" si="83"/>
        <v>0</v>
      </c>
      <c r="M458">
        <f>(data!M458+(data!N458/60))*data!L458</f>
        <v>0</v>
      </c>
      <c r="N458" t="b">
        <f>IF(data!O458=1,1,IF(data!O458=2,0.7,IF(data!O458=3,0.7,IF(data!O458=4,0.3,IF(data!O458=5,0,FALSE)))))</f>
        <v>0</v>
      </c>
      <c r="O458">
        <f t="shared" si="84"/>
        <v>0</v>
      </c>
      <c r="P458" s="5">
        <f>(data!P458+(data!Q458/60))*data!L458+(data!R458+(data!S458/60))*(7-data!L458)</f>
        <v>0</v>
      </c>
      <c r="Q458">
        <f>data!T458+data!U458/60*7</f>
        <v>0</v>
      </c>
      <c r="R458">
        <f>data!V458+data!W458/60*7</f>
        <v>0</v>
      </c>
      <c r="S458" s="5">
        <f>(data!Y458+data!Z458/60)*data!X458</f>
        <v>0</v>
      </c>
      <c r="T458">
        <f>data!AA458+data!AB458</f>
        <v>0</v>
      </c>
      <c r="U458">
        <f>data!AC458*IF(data!AD458=1,1,0)+data!AE458*IF(data!AF458=1,1,0)</f>
        <v>0</v>
      </c>
      <c r="V458" t="b">
        <f>IF(data!AG458=1,1,IF(data!AG458=2,2,IF(data!AG458=3,3,IF(data!AG458=4,FALSE))))</f>
        <v>0</v>
      </c>
      <c r="W458" t="b">
        <f>IF(data!AH458=1,4,IF(data!AH458=2,5,IF(data!AH458=3,6,IF(data!AH458=4,7,FALSE))))</f>
        <v>0</v>
      </c>
      <c r="X458" t="b">
        <f>IF(data!AI458=1,4,IF(data!AI458=2,3,IF(data!AI458=3,2,IF(data!AI458=4,1,FALSE))))</f>
        <v>0</v>
      </c>
      <c r="Y458" t="b">
        <f>IF(data!AJ458=1,6,IF(data!AJ458=2,5,IF(data!AJ458=3,4,IF(data!AJ458=4,1,FALSE))))</f>
        <v>0</v>
      </c>
      <c r="Z458" t="b">
        <f>IF(data!AK458=1,4,IF(data!AK458=2,3,IF(data!AK458=3,2,IF(data!AK458=4,1,IF(data!AK458=5,2,FALSE)))))</f>
        <v>0</v>
      </c>
      <c r="AA458" t="b">
        <f>IF(data!AL458=1,6,IF(data!AL458=2,5,IF(data!AL458=3,4,IF(data!AL458=5,2,(IF(data!AL458=4,1,FALSE))))))</f>
        <v>0</v>
      </c>
    </row>
    <row r="459" spans="1:27" x14ac:dyDescent="0.15">
      <c r="A459" s="9" t="str">
        <f t="shared" si="75"/>
        <v>FALSE</v>
      </c>
      <c r="B459" s="9">
        <f t="shared" si="76"/>
        <v>7</v>
      </c>
      <c r="C459" s="11">
        <f t="shared" si="77"/>
        <v>0</v>
      </c>
      <c r="D459" s="11">
        <f t="shared" si="78"/>
        <v>0</v>
      </c>
      <c r="E459" s="9">
        <f t="shared" si="79"/>
        <v>7</v>
      </c>
      <c r="F459" s="11">
        <f t="shared" si="80"/>
        <v>0</v>
      </c>
      <c r="G459" s="13">
        <f t="shared" si="81"/>
        <v>0</v>
      </c>
      <c r="H459" s="19" t="str">
        <f t="shared" si="82"/>
        <v>GNDND</v>
      </c>
      <c r="I459" s="15" t="e">
        <f>VLOOKUP(H459,score!$A$1:$B$343,2,FALSE)</f>
        <v>#N/A</v>
      </c>
      <c r="J459" s="2" t="str">
        <f>IF(ISERROR(data!K459/(data!J459*4)),"",data!K459/(data!J459*4))</f>
        <v/>
      </c>
      <c r="K459" s="3">
        <f>IF(data!I459=3,8,0)</f>
        <v>0</v>
      </c>
      <c r="L459" s="7">
        <f t="shared" si="83"/>
        <v>0</v>
      </c>
      <c r="M459">
        <f>(data!M459+(data!N459/60))*data!L459</f>
        <v>0</v>
      </c>
      <c r="N459" t="b">
        <f>IF(data!O459=1,1,IF(data!O459=2,0.7,IF(data!O459=3,0.7,IF(data!O459=4,0.3,IF(data!O459=5,0,FALSE)))))</f>
        <v>0</v>
      </c>
      <c r="O459">
        <f t="shared" si="84"/>
        <v>0</v>
      </c>
      <c r="P459" s="5">
        <f>(data!P459+(data!Q459/60))*data!L459+(data!R459+(data!S459/60))*(7-data!L459)</f>
        <v>0</v>
      </c>
      <c r="Q459">
        <f>data!T459+data!U459/60*7</f>
        <v>0</v>
      </c>
      <c r="R459">
        <f>data!V459+data!W459/60*7</f>
        <v>0</v>
      </c>
      <c r="S459" s="5">
        <f>(data!Y459+data!Z459/60)*data!X459</f>
        <v>0</v>
      </c>
      <c r="T459">
        <f>data!AA459+data!AB459</f>
        <v>0</v>
      </c>
      <c r="U459">
        <f>data!AC459*IF(data!AD459=1,1,0)+data!AE459*IF(data!AF459=1,1,0)</f>
        <v>0</v>
      </c>
      <c r="V459" t="b">
        <f>IF(data!AG459=1,1,IF(data!AG459=2,2,IF(data!AG459=3,3,IF(data!AG459=4,FALSE))))</f>
        <v>0</v>
      </c>
      <c r="W459" t="b">
        <f>IF(data!AH459=1,4,IF(data!AH459=2,5,IF(data!AH459=3,6,IF(data!AH459=4,7,FALSE))))</f>
        <v>0</v>
      </c>
      <c r="X459" t="b">
        <f>IF(data!AI459=1,4,IF(data!AI459=2,3,IF(data!AI459=3,2,IF(data!AI459=4,1,FALSE))))</f>
        <v>0</v>
      </c>
      <c r="Y459" t="b">
        <f>IF(data!AJ459=1,6,IF(data!AJ459=2,5,IF(data!AJ459=3,4,IF(data!AJ459=4,1,FALSE))))</f>
        <v>0</v>
      </c>
      <c r="Z459" t="b">
        <f>IF(data!AK459=1,4,IF(data!AK459=2,3,IF(data!AK459=3,2,IF(data!AK459=4,1,IF(data!AK459=5,2,FALSE)))))</f>
        <v>0</v>
      </c>
      <c r="AA459" t="b">
        <f>IF(data!AL459=1,6,IF(data!AL459=2,5,IF(data!AL459=3,4,IF(data!AL459=5,2,(IF(data!AL459=4,1,FALSE))))))</f>
        <v>0</v>
      </c>
    </row>
    <row r="460" spans="1:27" x14ac:dyDescent="0.15">
      <c r="A460" s="9" t="str">
        <f t="shared" si="75"/>
        <v>FALSE</v>
      </c>
      <c r="B460" s="9">
        <f t="shared" si="76"/>
        <v>7</v>
      </c>
      <c r="C460" s="11">
        <f t="shared" si="77"/>
        <v>0</v>
      </c>
      <c r="D460" s="11">
        <f t="shared" si="78"/>
        <v>0</v>
      </c>
      <c r="E460" s="9">
        <f t="shared" si="79"/>
        <v>7</v>
      </c>
      <c r="F460" s="11">
        <f t="shared" si="80"/>
        <v>0</v>
      </c>
      <c r="G460" s="13">
        <f t="shared" si="81"/>
        <v>0</v>
      </c>
      <c r="H460" s="19" t="str">
        <f t="shared" si="82"/>
        <v>GNDND</v>
      </c>
      <c r="I460" s="15" t="e">
        <f>VLOOKUP(H460,score!$A$1:$B$343,2,FALSE)</f>
        <v>#N/A</v>
      </c>
      <c r="J460" s="2" t="str">
        <f>IF(ISERROR(data!K460/(data!J460*4)),"",data!K460/(data!J460*4))</f>
        <v/>
      </c>
      <c r="K460" s="3">
        <f>IF(data!I460=3,8,0)</f>
        <v>0</v>
      </c>
      <c r="L460" s="7">
        <f t="shared" si="83"/>
        <v>0</v>
      </c>
      <c r="M460">
        <f>(data!M460+(data!N460/60))*data!L460</f>
        <v>0</v>
      </c>
      <c r="N460" t="b">
        <f>IF(data!O460=1,1,IF(data!O460=2,0.7,IF(data!O460=3,0.7,IF(data!O460=4,0.3,IF(data!O460=5,0,FALSE)))))</f>
        <v>0</v>
      </c>
      <c r="O460">
        <f t="shared" si="84"/>
        <v>0</v>
      </c>
      <c r="P460" s="5">
        <f>(data!P460+(data!Q460/60))*data!L460+(data!R460+(data!S460/60))*(7-data!L460)</f>
        <v>0</v>
      </c>
      <c r="Q460">
        <f>data!T460+data!U460/60*7</f>
        <v>0</v>
      </c>
      <c r="R460">
        <f>data!V460+data!W460/60*7</f>
        <v>0</v>
      </c>
      <c r="S460" s="5">
        <f>(data!Y460+data!Z460/60)*data!X460</f>
        <v>0</v>
      </c>
      <c r="T460">
        <f>data!AA460+data!AB460</f>
        <v>0</v>
      </c>
      <c r="U460">
        <f>data!AC460*IF(data!AD460=1,1,0)+data!AE460*IF(data!AF460=1,1,0)</f>
        <v>0</v>
      </c>
      <c r="V460" t="b">
        <f>IF(data!AG460=1,1,IF(data!AG460=2,2,IF(data!AG460=3,3,IF(data!AG460=4,FALSE))))</f>
        <v>0</v>
      </c>
      <c r="W460" t="b">
        <f>IF(data!AH460=1,4,IF(data!AH460=2,5,IF(data!AH460=3,6,IF(data!AH460=4,7,FALSE))))</f>
        <v>0</v>
      </c>
      <c r="X460" t="b">
        <f>IF(data!AI460=1,4,IF(data!AI460=2,3,IF(data!AI460=3,2,IF(data!AI460=4,1,FALSE))))</f>
        <v>0</v>
      </c>
      <c r="Y460" t="b">
        <f>IF(data!AJ460=1,6,IF(data!AJ460=2,5,IF(data!AJ460=3,4,IF(data!AJ460=4,1,FALSE))))</f>
        <v>0</v>
      </c>
      <c r="Z460" t="b">
        <f>IF(data!AK460=1,4,IF(data!AK460=2,3,IF(data!AK460=3,2,IF(data!AK460=4,1,IF(data!AK460=5,2,FALSE)))))</f>
        <v>0</v>
      </c>
      <c r="AA460" t="b">
        <f>IF(data!AL460=1,6,IF(data!AL460=2,5,IF(data!AL460=3,4,IF(data!AL460=5,2,(IF(data!AL460=4,1,FALSE))))))</f>
        <v>0</v>
      </c>
    </row>
    <row r="461" spans="1:27" x14ac:dyDescent="0.15">
      <c r="A461" s="9" t="str">
        <f t="shared" si="75"/>
        <v>FALSE</v>
      </c>
      <c r="B461" s="9">
        <f t="shared" si="76"/>
        <v>7</v>
      </c>
      <c r="C461" s="11">
        <f t="shared" si="77"/>
        <v>0</v>
      </c>
      <c r="D461" s="11">
        <f t="shared" si="78"/>
        <v>0</v>
      </c>
      <c r="E461" s="9">
        <f t="shared" si="79"/>
        <v>7</v>
      </c>
      <c r="F461" s="11">
        <f t="shared" si="80"/>
        <v>0</v>
      </c>
      <c r="G461" s="13">
        <f t="shared" si="81"/>
        <v>0</v>
      </c>
      <c r="H461" s="19" t="str">
        <f t="shared" si="82"/>
        <v>GNDND</v>
      </c>
      <c r="I461" s="15" t="e">
        <f>VLOOKUP(H461,score!$A$1:$B$343,2,FALSE)</f>
        <v>#N/A</v>
      </c>
      <c r="J461" s="2" t="str">
        <f>IF(ISERROR(data!K461/(data!J461*4)),"",data!K461/(data!J461*4))</f>
        <v/>
      </c>
      <c r="K461" s="3">
        <f>IF(data!I461=3,8,0)</f>
        <v>0</v>
      </c>
      <c r="L461" s="7">
        <f t="shared" si="83"/>
        <v>0</v>
      </c>
      <c r="M461">
        <f>(data!M461+(data!N461/60))*data!L461</f>
        <v>0</v>
      </c>
      <c r="N461" t="b">
        <f>IF(data!O461=1,1,IF(data!O461=2,0.7,IF(data!O461=3,0.7,IF(data!O461=4,0.3,IF(data!O461=5,0,FALSE)))))</f>
        <v>0</v>
      </c>
      <c r="O461">
        <f t="shared" si="84"/>
        <v>0</v>
      </c>
      <c r="P461" s="5">
        <f>(data!P461+(data!Q461/60))*data!L461+(data!R461+(data!S461/60))*(7-data!L461)</f>
        <v>0</v>
      </c>
      <c r="Q461">
        <f>data!T461+data!U461/60*7</f>
        <v>0</v>
      </c>
      <c r="R461">
        <f>data!V461+data!W461/60*7</f>
        <v>0</v>
      </c>
      <c r="S461" s="5">
        <f>(data!Y461+data!Z461/60)*data!X461</f>
        <v>0</v>
      </c>
      <c r="T461">
        <f>data!AA461+data!AB461</f>
        <v>0</v>
      </c>
      <c r="U461">
        <f>data!AC461*IF(data!AD461=1,1,0)+data!AE461*IF(data!AF461=1,1,0)</f>
        <v>0</v>
      </c>
      <c r="V461" t="b">
        <f>IF(data!AG461=1,1,IF(data!AG461=2,2,IF(data!AG461=3,3,IF(data!AG461=4,FALSE))))</f>
        <v>0</v>
      </c>
      <c r="W461" t="b">
        <f>IF(data!AH461=1,4,IF(data!AH461=2,5,IF(data!AH461=3,6,IF(data!AH461=4,7,FALSE))))</f>
        <v>0</v>
      </c>
      <c r="X461" t="b">
        <f>IF(data!AI461=1,4,IF(data!AI461=2,3,IF(data!AI461=3,2,IF(data!AI461=4,1,FALSE))))</f>
        <v>0</v>
      </c>
      <c r="Y461" t="b">
        <f>IF(data!AJ461=1,6,IF(data!AJ461=2,5,IF(data!AJ461=3,4,IF(data!AJ461=4,1,FALSE))))</f>
        <v>0</v>
      </c>
      <c r="Z461" t="b">
        <f>IF(data!AK461=1,4,IF(data!AK461=2,3,IF(data!AK461=3,2,IF(data!AK461=4,1,IF(data!AK461=5,2,FALSE)))))</f>
        <v>0</v>
      </c>
      <c r="AA461" t="b">
        <f>IF(data!AL461=1,6,IF(data!AL461=2,5,IF(data!AL461=3,4,IF(data!AL461=5,2,(IF(data!AL461=4,1,FALSE))))))</f>
        <v>0</v>
      </c>
    </row>
    <row r="462" spans="1:27" x14ac:dyDescent="0.15">
      <c r="A462" s="9" t="str">
        <f t="shared" si="75"/>
        <v>FALSE</v>
      </c>
      <c r="B462" s="9">
        <f t="shared" si="76"/>
        <v>7</v>
      </c>
      <c r="C462" s="11">
        <f t="shared" si="77"/>
        <v>0</v>
      </c>
      <c r="D462" s="11">
        <f t="shared" si="78"/>
        <v>0</v>
      </c>
      <c r="E462" s="9">
        <f t="shared" si="79"/>
        <v>7</v>
      </c>
      <c r="F462" s="11">
        <f t="shared" si="80"/>
        <v>0</v>
      </c>
      <c r="G462" s="13">
        <f t="shared" si="81"/>
        <v>0</v>
      </c>
      <c r="H462" s="19" t="str">
        <f t="shared" si="82"/>
        <v>GNDND</v>
      </c>
      <c r="I462" s="15" t="e">
        <f>VLOOKUP(H462,score!$A$1:$B$343,2,FALSE)</f>
        <v>#N/A</v>
      </c>
      <c r="J462" s="2" t="str">
        <f>IF(ISERROR(data!K462/(data!J462*4)),"",data!K462/(data!J462*4))</f>
        <v/>
      </c>
      <c r="K462" s="3">
        <f>IF(data!I462=3,8,0)</f>
        <v>0</v>
      </c>
      <c r="L462" s="7">
        <f t="shared" si="83"/>
        <v>0</v>
      </c>
      <c r="M462">
        <f>(data!M462+(data!N462/60))*data!L462</f>
        <v>0</v>
      </c>
      <c r="N462" t="b">
        <f>IF(data!O462=1,1,IF(data!O462=2,0.7,IF(data!O462=3,0.7,IF(data!O462=4,0.3,IF(data!O462=5,0,FALSE)))))</f>
        <v>0</v>
      </c>
      <c r="O462">
        <f t="shared" si="84"/>
        <v>0</v>
      </c>
      <c r="P462" s="5">
        <f>(data!P462+(data!Q462/60))*data!L462+(data!R462+(data!S462/60))*(7-data!L462)</f>
        <v>0</v>
      </c>
      <c r="Q462">
        <f>data!T462+data!U462/60*7</f>
        <v>0</v>
      </c>
      <c r="R462">
        <f>data!V462+data!W462/60*7</f>
        <v>0</v>
      </c>
      <c r="S462" s="5">
        <f>(data!Y462+data!Z462/60)*data!X462</f>
        <v>0</v>
      </c>
      <c r="T462">
        <f>data!AA462+data!AB462</f>
        <v>0</v>
      </c>
      <c r="U462">
        <f>data!AC462*IF(data!AD462=1,1,0)+data!AE462*IF(data!AF462=1,1,0)</f>
        <v>0</v>
      </c>
      <c r="V462" t="b">
        <f>IF(data!AG462=1,1,IF(data!AG462=2,2,IF(data!AG462=3,3,IF(data!AG462=4,FALSE))))</f>
        <v>0</v>
      </c>
      <c r="W462" t="b">
        <f>IF(data!AH462=1,4,IF(data!AH462=2,5,IF(data!AH462=3,6,IF(data!AH462=4,7,FALSE))))</f>
        <v>0</v>
      </c>
      <c r="X462" t="b">
        <f>IF(data!AI462=1,4,IF(data!AI462=2,3,IF(data!AI462=3,2,IF(data!AI462=4,1,FALSE))))</f>
        <v>0</v>
      </c>
      <c r="Y462" t="b">
        <f>IF(data!AJ462=1,6,IF(data!AJ462=2,5,IF(data!AJ462=3,4,IF(data!AJ462=4,1,FALSE))))</f>
        <v>0</v>
      </c>
      <c r="Z462" t="b">
        <f>IF(data!AK462=1,4,IF(data!AK462=2,3,IF(data!AK462=3,2,IF(data!AK462=4,1,IF(data!AK462=5,2,FALSE)))))</f>
        <v>0</v>
      </c>
      <c r="AA462" t="b">
        <f>IF(data!AL462=1,6,IF(data!AL462=2,5,IF(data!AL462=3,4,IF(data!AL462=5,2,(IF(data!AL462=4,1,FALSE))))))</f>
        <v>0</v>
      </c>
    </row>
    <row r="463" spans="1:27" x14ac:dyDescent="0.15">
      <c r="A463" s="9" t="str">
        <f t="shared" si="75"/>
        <v>FALSE</v>
      </c>
      <c r="B463" s="9">
        <f t="shared" si="76"/>
        <v>7</v>
      </c>
      <c r="C463" s="11">
        <f t="shared" si="77"/>
        <v>0</v>
      </c>
      <c r="D463" s="11">
        <f t="shared" si="78"/>
        <v>0</v>
      </c>
      <c r="E463" s="9">
        <f t="shared" si="79"/>
        <v>7</v>
      </c>
      <c r="F463" s="11">
        <f t="shared" si="80"/>
        <v>0</v>
      </c>
      <c r="G463" s="13">
        <f t="shared" si="81"/>
        <v>0</v>
      </c>
      <c r="H463" s="19" t="str">
        <f t="shared" si="82"/>
        <v>GNDND</v>
      </c>
      <c r="I463" s="15" t="e">
        <f>VLOOKUP(H463,score!$A$1:$B$343,2,FALSE)</f>
        <v>#N/A</v>
      </c>
      <c r="J463" s="2" t="str">
        <f>IF(ISERROR(data!K463/(data!J463*4)),"",data!K463/(data!J463*4))</f>
        <v/>
      </c>
      <c r="K463" s="3">
        <f>IF(data!I463=3,8,0)</f>
        <v>0</v>
      </c>
      <c r="L463" s="7">
        <f t="shared" si="83"/>
        <v>0</v>
      </c>
      <c r="M463">
        <f>(data!M463+(data!N463/60))*data!L463</f>
        <v>0</v>
      </c>
      <c r="N463" t="b">
        <f>IF(data!O463=1,1,IF(data!O463=2,0.7,IF(data!O463=3,0.7,IF(data!O463=4,0.3,IF(data!O463=5,0,FALSE)))))</f>
        <v>0</v>
      </c>
      <c r="O463">
        <f t="shared" si="84"/>
        <v>0</v>
      </c>
      <c r="P463" s="5">
        <f>(data!P463+(data!Q463/60))*data!L463+(data!R463+(data!S463/60))*(7-data!L463)</f>
        <v>0</v>
      </c>
      <c r="Q463">
        <f>data!T463+data!U463/60*7</f>
        <v>0</v>
      </c>
      <c r="R463">
        <f>data!V463+data!W463/60*7</f>
        <v>0</v>
      </c>
      <c r="S463" s="5">
        <f>(data!Y463+data!Z463/60)*data!X463</f>
        <v>0</v>
      </c>
      <c r="T463">
        <f>data!AA463+data!AB463</f>
        <v>0</v>
      </c>
      <c r="U463">
        <f>data!AC463*IF(data!AD463=1,1,0)+data!AE463*IF(data!AF463=1,1,0)</f>
        <v>0</v>
      </c>
      <c r="V463" t="b">
        <f>IF(data!AG463=1,1,IF(data!AG463=2,2,IF(data!AG463=3,3,IF(data!AG463=4,FALSE))))</f>
        <v>0</v>
      </c>
      <c r="W463" t="b">
        <f>IF(data!AH463=1,4,IF(data!AH463=2,5,IF(data!AH463=3,6,IF(data!AH463=4,7,FALSE))))</f>
        <v>0</v>
      </c>
      <c r="X463" t="b">
        <f>IF(data!AI463=1,4,IF(data!AI463=2,3,IF(data!AI463=3,2,IF(data!AI463=4,1,FALSE))))</f>
        <v>0</v>
      </c>
      <c r="Y463" t="b">
        <f>IF(data!AJ463=1,6,IF(data!AJ463=2,5,IF(data!AJ463=3,4,IF(data!AJ463=4,1,FALSE))))</f>
        <v>0</v>
      </c>
      <c r="Z463" t="b">
        <f>IF(data!AK463=1,4,IF(data!AK463=2,3,IF(data!AK463=3,2,IF(data!AK463=4,1,IF(data!AK463=5,2,FALSE)))))</f>
        <v>0</v>
      </c>
      <c r="AA463" t="b">
        <f>IF(data!AL463=1,6,IF(data!AL463=2,5,IF(data!AL463=3,4,IF(data!AL463=5,2,(IF(data!AL463=4,1,FALSE))))))</f>
        <v>0</v>
      </c>
    </row>
    <row r="464" spans="1:27" x14ac:dyDescent="0.15">
      <c r="A464" s="9" t="str">
        <f t="shared" si="75"/>
        <v>FALSE</v>
      </c>
      <c r="B464" s="9">
        <f t="shared" si="76"/>
        <v>7</v>
      </c>
      <c r="C464" s="11">
        <f t="shared" si="77"/>
        <v>0</v>
      </c>
      <c r="D464" s="11">
        <f t="shared" si="78"/>
        <v>0</v>
      </c>
      <c r="E464" s="9">
        <f t="shared" si="79"/>
        <v>7</v>
      </c>
      <c r="F464" s="11">
        <f t="shared" si="80"/>
        <v>0</v>
      </c>
      <c r="G464" s="13">
        <f t="shared" si="81"/>
        <v>0</v>
      </c>
      <c r="H464" s="19" t="str">
        <f t="shared" si="82"/>
        <v>GNDND</v>
      </c>
      <c r="I464" s="15" t="e">
        <f>VLOOKUP(H464,score!$A$1:$B$343,2,FALSE)</f>
        <v>#N/A</v>
      </c>
      <c r="J464" s="2" t="str">
        <f>IF(ISERROR(data!K464/(data!J464*4)),"",data!K464/(data!J464*4))</f>
        <v/>
      </c>
      <c r="K464" s="3">
        <f>IF(data!I464=3,8,0)</f>
        <v>0</v>
      </c>
      <c r="L464" s="7">
        <f t="shared" si="83"/>
        <v>0</v>
      </c>
      <c r="M464">
        <f>(data!M464+(data!N464/60))*data!L464</f>
        <v>0</v>
      </c>
      <c r="N464" t="b">
        <f>IF(data!O464=1,1,IF(data!O464=2,0.7,IF(data!O464=3,0.7,IF(data!O464=4,0.3,IF(data!O464=5,0,FALSE)))))</f>
        <v>0</v>
      </c>
      <c r="O464">
        <f t="shared" si="84"/>
        <v>0</v>
      </c>
      <c r="P464" s="5">
        <f>(data!P464+(data!Q464/60))*data!L464+(data!R464+(data!S464/60))*(7-data!L464)</f>
        <v>0</v>
      </c>
      <c r="Q464">
        <f>data!T464+data!U464/60*7</f>
        <v>0</v>
      </c>
      <c r="R464">
        <f>data!V464+data!W464/60*7</f>
        <v>0</v>
      </c>
      <c r="S464" s="5">
        <f>(data!Y464+data!Z464/60)*data!X464</f>
        <v>0</v>
      </c>
      <c r="T464">
        <f>data!AA464+data!AB464</f>
        <v>0</v>
      </c>
      <c r="U464">
        <f>data!AC464*IF(data!AD464=1,1,0)+data!AE464*IF(data!AF464=1,1,0)</f>
        <v>0</v>
      </c>
      <c r="V464" t="b">
        <f>IF(data!AG464=1,1,IF(data!AG464=2,2,IF(data!AG464=3,3,IF(data!AG464=4,FALSE))))</f>
        <v>0</v>
      </c>
      <c r="W464" t="b">
        <f>IF(data!AH464=1,4,IF(data!AH464=2,5,IF(data!AH464=3,6,IF(data!AH464=4,7,FALSE))))</f>
        <v>0</v>
      </c>
      <c r="X464" t="b">
        <f>IF(data!AI464=1,4,IF(data!AI464=2,3,IF(data!AI464=3,2,IF(data!AI464=4,1,FALSE))))</f>
        <v>0</v>
      </c>
      <c r="Y464" t="b">
        <f>IF(data!AJ464=1,6,IF(data!AJ464=2,5,IF(data!AJ464=3,4,IF(data!AJ464=4,1,FALSE))))</f>
        <v>0</v>
      </c>
      <c r="Z464" t="b">
        <f>IF(data!AK464=1,4,IF(data!AK464=2,3,IF(data!AK464=3,2,IF(data!AK464=4,1,IF(data!AK464=5,2,FALSE)))))</f>
        <v>0</v>
      </c>
      <c r="AA464" t="b">
        <f>IF(data!AL464=1,6,IF(data!AL464=2,5,IF(data!AL464=3,4,IF(data!AL464=5,2,(IF(data!AL464=4,1,FALSE))))))</f>
        <v>0</v>
      </c>
    </row>
    <row r="465" spans="1:27" x14ac:dyDescent="0.15">
      <c r="A465" s="9" t="str">
        <f t="shared" si="75"/>
        <v>FALSE</v>
      </c>
      <c r="B465" s="9">
        <f t="shared" si="76"/>
        <v>7</v>
      </c>
      <c r="C465" s="11">
        <f t="shared" si="77"/>
        <v>0</v>
      </c>
      <c r="D465" s="11">
        <f t="shared" si="78"/>
        <v>0</v>
      </c>
      <c r="E465" s="9">
        <f t="shared" si="79"/>
        <v>7</v>
      </c>
      <c r="F465" s="11">
        <f t="shared" si="80"/>
        <v>0</v>
      </c>
      <c r="G465" s="13">
        <f t="shared" si="81"/>
        <v>0</v>
      </c>
      <c r="H465" s="19" t="str">
        <f t="shared" si="82"/>
        <v>GNDND</v>
      </c>
      <c r="I465" s="15" t="e">
        <f>VLOOKUP(H465,score!$A$1:$B$343,2,FALSE)</f>
        <v>#N/A</v>
      </c>
      <c r="J465" s="2" t="str">
        <f>IF(ISERROR(data!K465/(data!J465*4)),"",data!K465/(data!J465*4))</f>
        <v/>
      </c>
      <c r="K465" s="3">
        <f>IF(data!I465=3,8,0)</f>
        <v>0</v>
      </c>
      <c r="L465" s="7">
        <f t="shared" si="83"/>
        <v>0</v>
      </c>
      <c r="M465">
        <f>(data!M465+(data!N465/60))*data!L465</f>
        <v>0</v>
      </c>
      <c r="N465" t="b">
        <f>IF(data!O465=1,1,IF(data!O465=2,0.7,IF(data!O465=3,0.7,IF(data!O465=4,0.3,IF(data!O465=5,0,FALSE)))))</f>
        <v>0</v>
      </c>
      <c r="O465">
        <f t="shared" si="84"/>
        <v>0</v>
      </c>
      <c r="P465" s="5">
        <f>(data!P465+(data!Q465/60))*data!L465+(data!R465+(data!S465/60))*(7-data!L465)</f>
        <v>0</v>
      </c>
      <c r="Q465">
        <f>data!T465+data!U465/60*7</f>
        <v>0</v>
      </c>
      <c r="R465">
        <f>data!V465+data!W465/60*7</f>
        <v>0</v>
      </c>
      <c r="S465" s="5">
        <f>(data!Y465+data!Z465/60)*data!X465</f>
        <v>0</v>
      </c>
      <c r="T465">
        <f>data!AA465+data!AB465</f>
        <v>0</v>
      </c>
      <c r="U465">
        <f>data!AC465*IF(data!AD465=1,1,0)+data!AE465*IF(data!AF465=1,1,0)</f>
        <v>0</v>
      </c>
      <c r="V465" t="b">
        <f>IF(data!AG465=1,1,IF(data!AG465=2,2,IF(data!AG465=3,3,IF(data!AG465=4,FALSE))))</f>
        <v>0</v>
      </c>
      <c r="W465" t="b">
        <f>IF(data!AH465=1,4,IF(data!AH465=2,5,IF(data!AH465=3,6,IF(data!AH465=4,7,FALSE))))</f>
        <v>0</v>
      </c>
      <c r="X465" t="b">
        <f>IF(data!AI465=1,4,IF(data!AI465=2,3,IF(data!AI465=3,2,IF(data!AI465=4,1,FALSE))))</f>
        <v>0</v>
      </c>
      <c r="Y465" t="b">
        <f>IF(data!AJ465=1,6,IF(data!AJ465=2,5,IF(data!AJ465=3,4,IF(data!AJ465=4,1,FALSE))))</f>
        <v>0</v>
      </c>
      <c r="Z465" t="b">
        <f>IF(data!AK465=1,4,IF(data!AK465=2,3,IF(data!AK465=3,2,IF(data!AK465=4,1,IF(data!AK465=5,2,FALSE)))))</f>
        <v>0</v>
      </c>
      <c r="AA465" t="b">
        <f>IF(data!AL465=1,6,IF(data!AL465=2,5,IF(data!AL465=3,4,IF(data!AL465=5,2,(IF(data!AL465=4,1,FALSE))))))</f>
        <v>0</v>
      </c>
    </row>
    <row r="466" spans="1:27" x14ac:dyDescent="0.15">
      <c r="A466" s="9" t="str">
        <f t="shared" si="75"/>
        <v>FALSE</v>
      </c>
      <c r="B466" s="9">
        <f t="shared" si="76"/>
        <v>7</v>
      </c>
      <c r="C466" s="11">
        <f t="shared" si="77"/>
        <v>0</v>
      </c>
      <c r="D466" s="11">
        <f t="shared" si="78"/>
        <v>0</v>
      </c>
      <c r="E466" s="9">
        <f t="shared" si="79"/>
        <v>7</v>
      </c>
      <c r="F466" s="11">
        <f t="shared" si="80"/>
        <v>0</v>
      </c>
      <c r="G466" s="13">
        <f t="shared" si="81"/>
        <v>0</v>
      </c>
      <c r="H466" s="19" t="str">
        <f t="shared" si="82"/>
        <v>GNDND</v>
      </c>
      <c r="I466" s="15" t="e">
        <f>VLOOKUP(H466,score!$A$1:$B$343,2,FALSE)</f>
        <v>#N/A</v>
      </c>
      <c r="J466" s="2" t="str">
        <f>IF(ISERROR(data!K466/(data!J466*4)),"",data!K466/(data!J466*4))</f>
        <v/>
      </c>
      <c r="K466" s="3">
        <f>IF(data!I466=3,8,0)</f>
        <v>0</v>
      </c>
      <c r="L466" s="7">
        <f t="shared" si="83"/>
        <v>0</v>
      </c>
      <c r="M466">
        <f>(data!M466+(data!N466/60))*data!L466</f>
        <v>0</v>
      </c>
      <c r="N466" t="b">
        <f>IF(data!O466=1,1,IF(data!O466=2,0.7,IF(data!O466=3,0.7,IF(data!O466=4,0.3,IF(data!O466=5,0,FALSE)))))</f>
        <v>0</v>
      </c>
      <c r="O466">
        <f t="shared" si="84"/>
        <v>0</v>
      </c>
      <c r="P466" s="5">
        <f>(data!P466+(data!Q466/60))*data!L466+(data!R466+(data!S466/60))*(7-data!L466)</f>
        <v>0</v>
      </c>
      <c r="Q466">
        <f>data!T466+data!U466/60*7</f>
        <v>0</v>
      </c>
      <c r="R466">
        <f>data!V466+data!W466/60*7</f>
        <v>0</v>
      </c>
      <c r="S466" s="5">
        <f>(data!Y466+data!Z466/60)*data!X466</f>
        <v>0</v>
      </c>
      <c r="T466">
        <f>data!AA466+data!AB466</f>
        <v>0</v>
      </c>
      <c r="U466">
        <f>data!AC466*IF(data!AD466=1,1,0)+data!AE466*IF(data!AF466=1,1,0)</f>
        <v>0</v>
      </c>
      <c r="V466" t="b">
        <f>IF(data!AG466=1,1,IF(data!AG466=2,2,IF(data!AG466=3,3,IF(data!AG466=4,FALSE))))</f>
        <v>0</v>
      </c>
      <c r="W466" t="b">
        <f>IF(data!AH466=1,4,IF(data!AH466=2,5,IF(data!AH466=3,6,IF(data!AH466=4,7,FALSE))))</f>
        <v>0</v>
      </c>
      <c r="X466" t="b">
        <f>IF(data!AI466=1,4,IF(data!AI466=2,3,IF(data!AI466=3,2,IF(data!AI466=4,1,FALSE))))</f>
        <v>0</v>
      </c>
      <c r="Y466" t="b">
        <f>IF(data!AJ466=1,6,IF(data!AJ466=2,5,IF(data!AJ466=3,4,IF(data!AJ466=4,1,FALSE))))</f>
        <v>0</v>
      </c>
      <c r="Z466" t="b">
        <f>IF(data!AK466=1,4,IF(data!AK466=2,3,IF(data!AK466=3,2,IF(data!AK466=4,1,IF(data!AK466=5,2,FALSE)))))</f>
        <v>0</v>
      </c>
      <c r="AA466" t="b">
        <f>IF(data!AL466=1,6,IF(data!AL466=2,5,IF(data!AL466=3,4,IF(data!AL466=5,2,(IF(data!AL466=4,1,FALSE))))))</f>
        <v>0</v>
      </c>
    </row>
    <row r="467" spans="1:27" x14ac:dyDescent="0.15">
      <c r="A467" s="9" t="str">
        <f t="shared" si="75"/>
        <v>FALSE</v>
      </c>
      <c r="B467" s="9">
        <f t="shared" si="76"/>
        <v>7</v>
      </c>
      <c r="C467" s="11">
        <f t="shared" si="77"/>
        <v>0</v>
      </c>
      <c r="D467" s="11">
        <f t="shared" si="78"/>
        <v>0</v>
      </c>
      <c r="E467" s="9">
        <f t="shared" si="79"/>
        <v>7</v>
      </c>
      <c r="F467" s="11">
        <f t="shared" si="80"/>
        <v>0</v>
      </c>
      <c r="G467" s="13">
        <f t="shared" si="81"/>
        <v>0</v>
      </c>
      <c r="H467" s="19" t="str">
        <f t="shared" si="82"/>
        <v>GNDND</v>
      </c>
      <c r="I467" s="15" t="e">
        <f>VLOOKUP(H467,score!$A$1:$B$343,2,FALSE)</f>
        <v>#N/A</v>
      </c>
      <c r="J467" s="2" t="str">
        <f>IF(ISERROR(data!K467/(data!J467*4)),"",data!K467/(data!J467*4))</f>
        <v/>
      </c>
      <c r="K467" s="3">
        <f>IF(data!I467=3,8,0)</f>
        <v>0</v>
      </c>
      <c r="L467" s="7">
        <f t="shared" si="83"/>
        <v>0</v>
      </c>
      <c r="M467">
        <f>(data!M467+(data!N467/60))*data!L467</f>
        <v>0</v>
      </c>
      <c r="N467" t="b">
        <f>IF(data!O467=1,1,IF(data!O467=2,0.7,IF(data!O467=3,0.7,IF(data!O467=4,0.3,IF(data!O467=5,0,FALSE)))))</f>
        <v>0</v>
      </c>
      <c r="O467">
        <f t="shared" si="84"/>
        <v>0</v>
      </c>
      <c r="P467" s="5">
        <f>(data!P467+(data!Q467/60))*data!L467+(data!R467+(data!S467/60))*(7-data!L467)</f>
        <v>0</v>
      </c>
      <c r="Q467">
        <f>data!T467+data!U467/60*7</f>
        <v>0</v>
      </c>
      <c r="R467">
        <f>data!V467+data!W467/60*7</f>
        <v>0</v>
      </c>
      <c r="S467" s="5">
        <f>(data!Y467+data!Z467/60)*data!X467</f>
        <v>0</v>
      </c>
      <c r="T467">
        <f>data!AA467+data!AB467</f>
        <v>0</v>
      </c>
      <c r="U467">
        <f>data!AC467*IF(data!AD467=1,1,0)+data!AE467*IF(data!AF467=1,1,0)</f>
        <v>0</v>
      </c>
      <c r="V467" t="b">
        <f>IF(data!AG467=1,1,IF(data!AG467=2,2,IF(data!AG467=3,3,IF(data!AG467=4,FALSE))))</f>
        <v>0</v>
      </c>
      <c r="W467" t="b">
        <f>IF(data!AH467=1,4,IF(data!AH467=2,5,IF(data!AH467=3,6,IF(data!AH467=4,7,FALSE))))</f>
        <v>0</v>
      </c>
      <c r="X467" t="b">
        <f>IF(data!AI467=1,4,IF(data!AI467=2,3,IF(data!AI467=3,2,IF(data!AI467=4,1,FALSE))))</f>
        <v>0</v>
      </c>
      <c r="Y467" t="b">
        <f>IF(data!AJ467=1,6,IF(data!AJ467=2,5,IF(data!AJ467=3,4,IF(data!AJ467=4,1,FALSE))))</f>
        <v>0</v>
      </c>
      <c r="Z467" t="b">
        <f>IF(data!AK467=1,4,IF(data!AK467=2,3,IF(data!AK467=3,2,IF(data!AK467=4,1,IF(data!AK467=5,2,FALSE)))))</f>
        <v>0</v>
      </c>
      <c r="AA467" t="b">
        <f>IF(data!AL467=1,6,IF(data!AL467=2,5,IF(data!AL467=3,4,IF(data!AL467=5,2,(IF(data!AL467=4,1,FALSE))))))</f>
        <v>0</v>
      </c>
    </row>
    <row r="468" spans="1:27" x14ac:dyDescent="0.15">
      <c r="A468" s="9" t="str">
        <f t="shared" si="75"/>
        <v>FALSE</v>
      </c>
      <c r="B468" s="9">
        <f t="shared" si="76"/>
        <v>7</v>
      </c>
      <c r="C468" s="11">
        <f t="shared" si="77"/>
        <v>0</v>
      </c>
      <c r="D468" s="11">
        <f t="shared" si="78"/>
        <v>0</v>
      </c>
      <c r="E468" s="9">
        <f t="shared" si="79"/>
        <v>7</v>
      </c>
      <c r="F468" s="11">
        <f t="shared" si="80"/>
        <v>0</v>
      </c>
      <c r="G468" s="13">
        <f t="shared" si="81"/>
        <v>0</v>
      </c>
      <c r="H468" s="19" t="str">
        <f t="shared" si="82"/>
        <v>GNDND</v>
      </c>
      <c r="I468" s="15" t="e">
        <f>VLOOKUP(H468,score!$A$1:$B$343,2,FALSE)</f>
        <v>#N/A</v>
      </c>
      <c r="J468" s="2" t="str">
        <f>IF(ISERROR(data!K468/(data!J468*4)),"",data!K468/(data!J468*4))</f>
        <v/>
      </c>
      <c r="K468" s="3">
        <f>IF(data!I468=3,8,0)</f>
        <v>0</v>
      </c>
      <c r="L468" s="7">
        <f t="shared" si="83"/>
        <v>0</v>
      </c>
      <c r="M468">
        <f>(data!M468+(data!N468/60))*data!L468</f>
        <v>0</v>
      </c>
      <c r="N468" t="b">
        <f>IF(data!O468=1,1,IF(data!O468=2,0.7,IF(data!O468=3,0.7,IF(data!O468=4,0.3,IF(data!O468=5,0,FALSE)))))</f>
        <v>0</v>
      </c>
      <c r="O468">
        <f t="shared" si="84"/>
        <v>0</v>
      </c>
      <c r="P468" s="5">
        <f>(data!P468+(data!Q468/60))*data!L468+(data!R468+(data!S468/60))*(7-data!L468)</f>
        <v>0</v>
      </c>
      <c r="Q468">
        <f>data!T468+data!U468/60*7</f>
        <v>0</v>
      </c>
      <c r="R468">
        <f>data!V468+data!W468/60*7</f>
        <v>0</v>
      </c>
      <c r="S468" s="5">
        <f>(data!Y468+data!Z468/60)*data!X468</f>
        <v>0</v>
      </c>
      <c r="T468">
        <f>data!AA468+data!AB468</f>
        <v>0</v>
      </c>
      <c r="U468">
        <f>data!AC468*IF(data!AD468=1,1,0)+data!AE468*IF(data!AF468=1,1,0)</f>
        <v>0</v>
      </c>
      <c r="V468" t="b">
        <f>IF(data!AG468=1,1,IF(data!AG468=2,2,IF(data!AG468=3,3,IF(data!AG468=4,FALSE))))</f>
        <v>0</v>
      </c>
      <c r="W468" t="b">
        <f>IF(data!AH468=1,4,IF(data!AH468=2,5,IF(data!AH468=3,6,IF(data!AH468=4,7,FALSE))))</f>
        <v>0</v>
      </c>
      <c r="X468" t="b">
        <f>IF(data!AI468=1,4,IF(data!AI468=2,3,IF(data!AI468=3,2,IF(data!AI468=4,1,FALSE))))</f>
        <v>0</v>
      </c>
      <c r="Y468" t="b">
        <f>IF(data!AJ468=1,6,IF(data!AJ468=2,5,IF(data!AJ468=3,4,IF(data!AJ468=4,1,FALSE))))</f>
        <v>0</v>
      </c>
      <c r="Z468" t="b">
        <f>IF(data!AK468=1,4,IF(data!AK468=2,3,IF(data!AK468=3,2,IF(data!AK468=4,1,IF(data!AK468=5,2,FALSE)))))</f>
        <v>0</v>
      </c>
      <c r="AA468" t="b">
        <f>IF(data!AL468=1,6,IF(data!AL468=2,5,IF(data!AL468=3,4,IF(data!AL468=5,2,(IF(data!AL468=4,1,FALSE))))))</f>
        <v>0</v>
      </c>
    </row>
    <row r="469" spans="1:27" x14ac:dyDescent="0.15">
      <c r="A469" s="9" t="str">
        <f t="shared" si="75"/>
        <v>FALSE</v>
      </c>
      <c r="B469" s="9">
        <f t="shared" si="76"/>
        <v>7</v>
      </c>
      <c r="C469" s="11">
        <f t="shared" si="77"/>
        <v>0</v>
      </c>
      <c r="D469" s="11">
        <f t="shared" si="78"/>
        <v>0</v>
      </c>
      <c r="E469" s="9">
        <f t="shared" si="79"/>
        <v>7</v>
      </c>
      <c r="F469" s="11">
        <f t="shared" si="80"/>
        <v>0</v>
      </c>
      <c r="G469" s="13">
        <f t="shared" si="81"/>
        <v>0</v>
      </c>
      <c r="H469" s="19" t="str">
        <f t="shared" si="82"/>
        <v>GNDND</v>
      </c>
      <c r="I469" s="15" t="e">
        <f>VLOOKUP(H469,score!$A$1:$B$343,2,FALSE)</f>
        <v>#N/A</v>
      </c>
      <c r="J469" s="2" t="str">
        <f>IF(ISERROR(data!K469/(data!J469*4)),"",data!K469/(data!J469*4))</f>
        <v/>
      </c>
      <c r="K469" s="3">
        <f>IF(data!I469=3,8,0)</f>
        <v>0</v>
      </c>
      <c r="L469" s="7">
        <f t="shared" si="83"/>
        <v>0</v>
      </c>
      <c r="M469">
        <f>(data!M469+(data!N469/60))*data!L469</f>
        <v>0</v>
      </c>
      <c r="N469" t="b">
        <f>IF(data!O469=1,1,IF(data!O469=2,0.7,IF(data!O469=3,0.7,IF(data!O469=4,0.3,IF(data!O469=5,0,FALSE)))))</f>
        <v>0</v>
      </c>
      <c r="O469">
        <f t="shared" si="84"/>
        <v>0</v>
      </c>
      <c r="P469" s="5">
        <f>(data!P469+(data!Q469/60))*data!L469+(data!R469+(data!S469/60))*(7-data!L469)</f>
        <v>0</v>
      </c>
      <c r="Q469">
        <f>data!T469+data!U469/60*7</f>
        <v>0</v>
      </c>
      <c r="R469">
        <f>data!V469+data!W469/60*7</f>
        <v>0</v>
      </c>
      <c r="S469" s="5">
        <f>(data!Y469+data!Z469/60)*data!X469</f>
        <v>0</v>
      </c>
      <c r="T469">
        <f>data!AA469+data!AB469</f>
        <v>0</v>
      </c>
      <c r="U469">
        <f>data!AC469*IF(data!AD469=1,1,0)+data!AE469*IF(data!AF469=1,1,0)</f>
        <v>0</v>
      </c>
      <c r="V469" t="b">
        <f>IF(data!AG469=1,1,IF(data!AG469=2,2,IF(data!AG469=3,3,IF(data!AG469=4,FALSE))))</f>
        <v>0</v>
      </c>
      <c r="W469" t="b">
        <f>IF(data!AH469=1,4,IF(data!AH469=2,5,IF(data!AH469=3,6,IF(data!AH469=4,7,FALSE))))</f>
        <v>0</v>
      </c>
      <c r="X469" t="b">
        <f>IF(data!AI469=1,4,IF(data!AI469=2,3,IF(data!AI469=3,2,IF(data!AI469=4,1,FALSE))))</f>
        <v>0</v>
      </c>
      <c r="Y469" t="b">
        <f>IF(data!AJ469=1,6,IF(data!AJ469=2,5,IF(data!AJ469=3,4,IF(data!AJ469=4,1,FALSE))))</f>
        <v>0</v>
      </c>
      <c r="Z469" t="b">
        <f>IF(data!AK469=1,4,IF(data!AK469=2,3,IF(data!AK469=3,2,IF(data!AK469=4,1,IF(data!AK469=5,2,FALSE)))))</f>
        <v>0</v>
      </c>
      <c r="AA469" t="b">
        <f>IF(data!AL469=1,6,IF(data!AL469=2,5,IF(data!AL469=3,4,IF(data!AL469=5,2,(IF(data!AL469=4,1,FALSE))))))</f>
        <v>0</v>
      </c>
    </row>
    <row r="470" spans="1:27" x14ac:dyDescent="0.15">
      <c r="A470" s="9" t="str">
        <f t="shared" si="75"/>
        <v>FALSE</v>
      </c>
      <c r="B470" s="9">
        <f t="shared" si="76"/>
        <v>7</v>
      </c>
      <c r="C470" s="11">
        <f t="shared" si="77"/>
        <v>0</v>
      </c>
      <c r="D470" s="11">
        <f t="shared" si="78"/>
        <v>0</v>
      </c>
      <c r="E470" s="9">
        <f t="shared" si="79"/>
        <v>7</v>
      </c>
      <c r="F470" s="11">
        <f t="shared" si="80"/>
        <v>0</v>
      </c>
      <c r="G470" s="13">
        <f t="shared" si="81"/>
        <v>0</v>
      </c>
      <c r="H470" s="19" t="str">
        <f t="shared" si="82"/>
        <v>GNDND</v>
      </c>
      <c r="I470" s="15" t="e">
        <f>VLOOKUP(H470,score!$A$1:$B$343,2,FALSE)</f>
        <v>#N/A</v>
      </c>
      <c r="J470" s="2" t="str">
        <f>IF(ISERROR(data!K470/(data!J470*4)),"",data!K470/(data!J470*4))</f>
        <v/>
      </c>
      <c r="K470" s="3">
        <f>IF(data!I470=3,8,0)</f>
        <v>0</v>
      </c>
      <c r="L470" s="7">
        <f t="shared" si="83"/>
        <v>0</v>
      </c>
      <c r="M470">
        <f>(data!M470+(data!N470/60))*data!L470</f>
        <v>0</v>
      </c>
      <c r="N470" t="b">
        <f>IF(data!O470=1,1,IF(data!O470=2,0.7,IF(data!O470=3,0.7,IF(data!O470=4,0.3,IF(data!O470=5,0,FALSE)))))</f>
        <v>0</v>
      </c>
      <c r="O470">
        <f t="shared" si="84"/>
        <v>0</v>
      </c>
      <c r="P470" s="5">
        <f>(data!P470+(data!Q470/60))*data!L470+(data!R470+(data!S470/60))*(7-data!L470)</f>
        <v>0</v>
      </c>
      <c r="Q470">
        <f>data!T470+data!U470/60*7</f>
        <v>0</v>
      </c>
      <c r="R470">
        <f>data!V470+data!W470/60*7</f>
        <v>0</v>
      </c>
      <c r="S470" s="5">
        <f>(data!Y470+data!Z470/60)*data!X470</f>
        <v>0</v>
      </c>
      <c r="T470">
        <f>data!AA470+data!AB470</f>
        <v>0</v>
      </c>
      <c r="U470">
        <f>data!AC470*IF(data!AD470=1,1,0)+data!AE470*IF(data!AF470=1,1,0)</f>
        <v>0</v>
      </c>
      <c r="V470" t="b">
        <f>IF(data!AG470=1,1,IF(data!AG470=2,2,IF(data!AG470=3,3,IF(data!AG470=4,FALSE))))</f>
        <v>0</v>
      </c>
      <c r="W470" t="b">
        <f>IF(data!AH470=1,4,IF(data!AH470=2,5,IF(data!AH470=3,6,IF(data!AH470=4,7,FALSE))))</f>
        <v>0</v>
      </c>
      <c r="X470" t="b">
        <f>IF(data!AI470=1,4,IF(data!AI470=2,3,IF(data!AI470=3,2,IF(data!AI470=4,1,FALSE))))</f>
        <v>0</v>
      </c>
      <c r="Y470" t="b">
        <f>IF(data!AJ470=1,6,IF(data!AJ470=2,5,IF(data!AJ470=3,4,IF(data!AJ470=4,1,FALSE))))</f>
        <v>0</v>
      </c>
      <c r="Z470" t="b">
        <f>IF(data!AK470=1,4,IF(data!AK470=2,3,IF(data!AK470=3,2,IF(data!AK470=4,1,IF(data!AK470=5,2,FALSE)))))</f>
        <v>0</v>
      </c>
      <c r="AA470" t="b">
        <f>IF(data!AL470=1,6,IF(data!AL470=2,5,IF(data!AL470=3,4,IF(data!AL470=5,2,(IF(data!AL470=4,1,FALSE))))))</f>
        <v>0</v>
      </c>
    </row>
    <row r="471" spans="1:27" x14ac:dyDescent="0.15">
      <c r="A471" s="9" t="str">
        <f t="shared" si="75"/>
        <v>FALSE</v>
      </c>
      <c r="B471" s="9">
        <f t="shared" si="76"/>
        <v>7</v>
      </c>
      <c r="C471" s="11">
        <f t="shared" si="77"/>
        <v>0</v>
      </c>
      <c r="D471" s="11">
        <f t="shared" si="78"/>
        <v>0</v>
      </c>
      <c r="E471" s="9">
        <f t="shared" si="79"/>
        <v>7</v>
      </c>
      <c r="F471" s="11">
        <f t="shared" si="80"/>
        <v>0</v>
      </c>
      <c r="G471" s="13">
        <f t="shared" si="81"/>
        <v>0</v>
      </c>
      <c r="H471" s="19" t="str">
        <f t="shared" si="82"/>
        <v>GNDND</v>
      </c>
      <c r="I471" s="15" t="e">
        <f>VLOOKUP(H471,score!$A$1:$B$343,2,FALSE)</f>
        <v>#N/A</v>
      </c>
      <c r="J471" s="2" t="str">
        <f>IF(ISERROR(data!K471/(data!J471*4)),"",data!K471/(data!J471*4))</f>
        <v/>
      </c>
      <c r="K471" s="3">
        <f>IF(data!I471=3,8,0)</f>
        <v>0</v>
      </c>
      <c r="L471" s="7">
        <f t="shared" si="83"/>
        <v>0</v>
      </c>
      <c r="M471">
        <f>(data!M471+(data!N471/60))*data!L471</f>
        <v>0</v>
      </c>
      <c r="N471" t="b">
        <f>IF(data!O471=1,1,IF(data!O471=2,0.7,IF(data!O471=3,0.7,IF(data!O471=4,0.3,IF(data!O471=5,0,FALSE)))))</f>
        <v>0</v>
      </c>
      <c r="O471">
        <f t="shared" si="84"/>
        <v>0</v>
      </c>
      <c r="P471" s="5">
        <f>(data!P471+(data!Q471/60))*data!L471+(data!R471+(data!S471/60))*(7-data!L471)</f>
        <v>0</v>
      </c>
      <c r="Q471">
        <f>data!T471+data!U471/60*7</f>
        <v>0</v>
      </c>
      <c r="R471">
        <f>data!V471+data!W471/60*7</f>
        <v>0</v>
      </c>
      <c r="S471" s="5">
        <f>(data!Y471+data!Z471/60)*data!X471</f>
        <v>0</v>
      </c>
      <c r="T471">
        <f>data!AA471+data!AB471</f>
        <v>0</v>
      </c>
      <c r="U471">
        <f>data!AC471*IF(data!AD471=1,1,0)+data!AE471*IF(data!AF471=1,1,0)</f>
        <v>0</v>
      </c>
      <c r="V471" t="b">
        <f>IF(data!AG471=1,1,IF(data!AG471=2,2,IF(data!AG471=3,3,IF(data!AG471=4,FALSE))))</f>
        <v>0</v>
      </c>
      <c r="W471" t="b">
        <f>IF(data!AH471=1,4,IF(data!AH471=2,5,IF(data!AH471=3,6,IF(data!AH471=4,7,FALSE))))</f>
        <v>0</v>
      </c>
      <c r="X471" t="b">
        <f>IF(data!AI471=1,4,IF(data!AI471=2,3,IF(data!AI471=3,2,IF(data!AI471=4,1,FALSE))))</f>
        <v>0</v>
      </c>
      <c r="Y471" t="b">
        <f>IF(data!AJ471=1,6,IF(data!AJ471=2,5,IF(data!AJ471=3,4,IF(data!AJ471=4,1,FALSE))))</f>
        <v>0</v>
      </c>
      <c r="Z471" t="b">
        <f>IF(data!AK471=1,4,IF(data!AK471=2,3,IF(data!AK471=3,2,IF(data!AK471=4,1,IF(data!AK471=5,2,FALSE)))))</f>
        <v>0</v>
      </c>
      <c r="AA471" t="b">
        <f>IF(data!AL471=1,6,IF(data!AL471=2,5,IF(data!AL471=3,4,IF(data!AL471=5,2,(IF(data!AL471=4,1,FALSE))))))</f>
        <v>0</v>
      </c>
    </row>
    <row r="472" spans="1:27" x14ac:dyDescent="0.15">
      <c r="A472" s="9" t="str">
        <f t="shared" si="75"/>
        <v>FALSE</v>
      </c>
      <c r="B472" s="9">
        <f t="shared" si="76"/>
        <v>7</v>
      </c>
      <c r="C472" s="11">
        <f t="shared" si="77"/>
        <v>0</v>
      </c>
      <c r="D472" s="11">
        <f t="shared" si="78"/>
        <v>0</v>
      </c>
      <c r="E472" s="9">
        <f t="shared" si="79"/>
        <v>7</v>
      </c>
      <c r="F472" s="11">
        <f t="shared" si="80"/>
        <v>0</v>
      </c>
      <c r="G472" s="13">
        <f t="shared" si="81"/>
        <v>0</v>
      </c>
      <c r="H472" s="19" t="str">
        <f t="shared" si="82"/>
        <v>GNDND</v>
      </c>
      <c r="I472" s="15" t="e">
        <f>VLOOKUP(H472,score!$A$1:$B$343,2,FALSE)</f>
        <v>#N/A</v>
      </c>
      <c r="J472" s="2" t="str">
        <f>IF(ISERROR(data!K472/(data!J472*4)),"",data!K472/(data!J472*4))</f>
        <v/>
      </c>
      <c r="K472" s="3">
        <f>IF(data!I472=3,8,0)</f>
        <v>0</v>
      </c>
      <c r="L472" s="7">
        <f t="shared" si="83"/>
        <v>0</v>
      </c>
      <c r="M472">
        <f>(data!M472+(data!N472/60))*data!L472</f>
        <v>0</v>
      </c>
      <c r="N472" t="b">
        <f>IF(data!O472=1,1,IF(data!O472=2,0.7,IF(data!O472=3,0.7,IF(data!O472=4,0.3,IF(data!O472=5,0,FALSE)))))</f>
        <v>0</v>
      </c>
      <c r="O472">
        <f t="shared" si="84"/>
        <v>0</v>
      </c>
      <c r="P472" s="5">
        <f>(data!P472+(data!Q472/60))*data!L472+(data!R472+(data!S472/60))*(7-data!L472)</f>
        <v>0</v>
      </c>
      <c r="Q472">
        <f>data!T472+data!U472/60*7</f>
        <v>0</v>
      </c>
      <c r="R472">
        <f>data!V472+data!W472/60*7</f>
        <v>0</v>
      </c>
      <c r="S472" s="5">
        <f>(data!Y472+data!Z472/60)*data!X472</f>
        <v>0</v>
      </c>
      <c r="T472">
        <f>data!AA472+data!AB472</f>
        <v>0</v>
      </c>
      <c r="U472">
        <f>data!AC472*IF(data!AD472=1,1,0)+data!AE472*IF(data!AF472=1,1,0)</f>
        <v>0</v>
      </c>
      <c r="V472" t="b">
        <f>IF(data!AG472=1,1,IF(data!AG472=2,2,IF(data!AG472=3,3,IF(data!AG472=4,FALSE))))</f>
        <v>0</v>
      </c>
      <c r="W472" t="b">
        <f>IF(data!AH472=1,4,IF(data!AH472=2,5,IF(data!AH472=3,6,IF(data!AH472=4,7,FALSE))))</f>
        <v>0</v>
      </c>
      <c r="X472" t="b">
        <f>IF(data!AI472=1,4,IF(data!AI472=2,3,IF(data!AI472=3,2,IF(data!AI472=4,1,FALSE))))</f>
        <v>0</v>
      </c>
      <c r="Y472" t="b">
        <f>IF(data!AJ472=1,6,IF(data!AJ472=2,5,IF(data!AJ472=3,4,IF(data!AJ472=4,1,FALSE))))</f>
        <v>0</v>
      </c>
      <c r="Z472" t="b">
        <f>IF(data!AK472=1,4,IF(data!AK472=2,3,IF(data!AK472=3,2,IF(data!AK472=4,1,IF(data!AK472=5,2,FALSE)))))</f>
        <v>0</v>
      </c>
      <c r="AA472" t="b">
        <f>IF(data!AL472=1,6,IF(data!AL472=2,5,IF(data!AL472=3,4,IF(data!AL472=5,2,(IF(data!AL472=4,1,FALSE))))))</f>
        <v>0</v>
      </c>
    </row>
    <row r="473" spans="1:27" x14ac:dyDescent="0.15">
      <c r="A473" s="9" t="str">
        <f t="shared" si="75"/>
        <v>FALSE</v>
      </c>
      <c r="B473" s="9">
        <f t="shared" si="76"/>
        <v>7</v>
      </c>
      <c r="C473" s="11">
        <f t="shared" si="77"/>
        <v>0</v>
      </c>
      <c r="D473" s="11">
        <f t="shared" si="78"/>
        <v>0</v>
      </c>
      <c r="E473" s="9">
        <f t="shared" si="79"/>
        <v>7</v>
      </c>
      <c r="F473" s="11">
        <f t="shared" si="80"/>
        <v>0</v>
      </c>
      <c r="G473" s="13">
        <f t="shared" si="81"/>
        <v>0</v>
      </c>
      <c r="H473" s="19" t="str">
        <f t="shared" si="82"/>
        <v>GNDND</v>
      </c>
      <c r="I473" s="15" t="e">
        <f>VLOOKUP(H473,score!$A$1:$B$343,2,FALSE)</f>
        <v>#N/A</v>
      </c>
      <c r="J473" s="2" t="str">
        <f>IF(ISERROR(data!K473/(data!J473*4)),"",data!K473/(data!J473*4))</f>
        <v/>
      </c>
      <c r="K473" s="3">
        <f>IF(data!I473=3,8,0)</f>
        <v>0</v>
      </c>
      <c r="L473" s="7">
        <f t="shared" si="83"/>
        <v>0</v>
      </c>
      <c r="M473">
        <f>(data!M473+(data!N473/60))*data!L473</f>
        <v>0</v>
      </c>
      <c r="N473" t="b">
        <f>IF(data!O473=1,1,IF(data!O473=2,0.7,IF(data!O473=3,0.7,IF(data!O473=4,0.3,IF(data!O473=5,0,FALSE)))))</f>
        <v>0</v>
      </c>
      <c r="O473">
        <f t="shared" si="84"/>
        <v>0</v>
      </c>
      <c r="P473" s="5">
        <f>(data!P473+(data!Q473/60))*data!L473+(data!R473+(data!S473/60))*(7-data!L473)</f>
        <v>0</v>
      </c>
      <c r="Q473">
        <f>data!T473+data!U473/60*7</f>
        <v>0</v>
      </c>
      <c r="R473">
        <f>data!V473+data!W473/60*7</f>
        <v>0</v>
      </c>
      <c r="S473" s="5">
        <f>(data!Y473+data!Z473/60)*data!X473</f>
        <v>0</v>
      </c>
      <c r="T473">
        <f>data!AA473+data!AB473</f>
        <v>0</v>
      </c>
      <c r="U473">
        <f>data!AC473*IF(data!AD473=1,1,0)+data!AE473*IF(data!AF473=1,1,0)</f>
        <v>0</v>
      </c>
      <c r="V473" t="b">
        <f>IF(data!AG473=1,1,IF(data!AG473=2,2,IF(data!AG473=3,3,IF(data!AG473=4,FALSE))))</f>
        <v>0</v>
      </c>
      <c r="W473" t="b">
        <f>IF(data!AH473=1,4,IF(data!AH473=2,5,IF(data!AH473=3,6,IF(data!AH473=4,7,FALSE))))</f>
        <v>0</v>
      </c>
      <c r="X473" t="b">
        <f>IF(data!AI473=1,4,IF(data!AI473=2,3,IF(data!AI473=3,2,IF(data!AI473=4,1,FALSE))))</f>
        <v>0</v>
      </c>
      <c r="Y473" t="b">
        <f>IF(data!AJ473=1,6,IF(data!AJ473=2,5,IF(data!AJ473=3,4,IF(data!AJ473=4,1,FALSE))))</f>
        <v>0</v>
      </c>
      <c r="Z473" t="b">
        <f>IF(data!AK473=1,4,IF(data!AK473=2,3,IF(data!AK473=3,2,IF(data!AK473=4,1,IF(data!AK473=5,2,FALSE)))))</f>
        <v>0</v>
      </c>
      <c r="AA473" t="b">
        <f>IF(data!AL473=1,6,IF(data!AL473=2,5,IF(data!AL473=3,4,IF(data!AL473=5,2,(IF(data!AL473=4,1,FALSE))))))</f>
        <v>0</v>
      </c>
    </row>
    <row r="474" spans="1:27" x14ac:dyDescent="0.15">
      <c r="A474" s="9" t="str">
        <f t="shared" si="75"/>
        <v>FALSE</v>
      </c>
      <c r="B474" s="9">
        <f t="shared" si="76"/>
        <v>7</v>
      </c>
      <c r="C474" s="11">
        <f t="shared" si="77"/>
        <v>0</v>
      </c>
      <c r="D474" s="11">
        <f t="shared" si="78"/>
        <v>0</v>
      </c>
      <c r="E474" s="9">
        <f t="shared" si="79"/>
        <v>7</v>
      </c>
      <c r="F474" s="11">
        <f t="shared" si="80"/>
        <v>0</v>
      </c>
      <c r="G474" s="13">
        <f t="shared" si="81"/>
        <v>0</v>
      </c>
      <c r="H474" s="19" t="str">
        <f t="shared" si="82"/>
        <v>GNDND</v>
      </c>
      <c r="I474" s="15" t="e">
        <f>VLOOKUP(H474,score!$A$1:$B$343,2,FALSE)</f>
        <v>#N/A</v>
      </c>
      <c r="J474" s="2" t="str">
        <f>IF(ISERROR(data!K474/(data!J474*4)),"",data!K474/(data!J474*4))</f>
        <v/>
      </c>
      <c r="K474" s="3">
        <f>IF(data!I474=3,8,0)</f>
        <v>0</v>
      </c>
      <c r="L474" s="7">
        <f t="shared" si="83"/>
        <v>0</v>
      </c>
      <c r="M474">
        <f>(data!M474+(data!N474/60))*data!L474</f>
        <v>0</v>
      </c>
      <c r="N474" t="b">
        <f>IF(data!O474=1,1,IF(data!O474=2,0.7,IF(data!O474=3,0.7,IF(data!O474=4,0.3,IF(data!O474=5,0,FALSE)))))</f>
        <v>0</v>
      </c>
      <c r="O474">
        <f t="shared" si="84"/>
        <v>0</v>
      </c>
      <c r="P474" s="5">
        <f>(data!P474+(data!Q474/60))*data!L474+(data!R474+(data!S474/60))*(7-data!L474)</f>
        <v>0</v>
      </c>
      <c r="Q474">
        <f>data!T474+data!U474/60*7</f>
        <v>0</v>
      </c>
      <c r="R474">
        <f>data!V474+data!W474/60*7</f>
        <v>0</v>
      </c>
      <c r="S474" s="5">
        <f>(data!Y474+data!Z474/60)*data!X474</f>
        <v>0</v>
      </c>
      <c r="T474">
        <f>data!AA474+data!AB474</f>
        <v>0</v>
      </c>
      <c r="U474">
        <f>data!AC474*IF(data!AD474=1,1,0)+data!AE474*IF(data!AF474=1,1,0)</f>
        <v>0</v>
      </c>
      <c r="V474" t="b">
        <f>IF(data!AG474=1,1,IF(data!AG474=2,2,IF(data!AG474=3,3,IF(data!AG474=4,FALSE))))</f>
        <v>0</v>
      </c>
      <c r="W474" t="b">
        <f>IF(data!AH474=1,4,IF(data!AH474=2,5,IF(data!AH474=3,6,IF(data!AH474=4,7,FALSE))))</f>
        <v>0</v>
      </c>
      <c r="X474" t="b">
        <f>IF(data!AI474=1,4,IF(data!AI474=2,3,IF(data!AI474=3,2,IF(data!AI474=4,1,FALSE))))</f>
        <v>0</v>
      </c>
      <c r="Y474" t="b">
        <f>IF(data!AJ474=1,6,IF(data!AJ474=2,5,IF(data!AJ474=3,4,IF(data!AJ474=4,1,FALSE))))</f>
        <v>0</v>
      </c>
      <c r="Z474" t="b">
        <f>IF(data!AK474=1,4,IF(data!AK474=2,3,IF(data!AK474=3,2,IF(data!AK474=4,1,IF(data!AK474=5,2,FALSE)))))</f>
        <v>0</v>
      </c>
      <c r="AA474" t="b">
        <f>IF(data!AL474=1,6,IF(data!AL474=2,5,IF(data!AL474=3,4,IF(data!AL474=5,2,(IF(data!AL474=4,1,FALSE))))))</f>
        <v>0</v>
      </c>
    </row>
    <row r="475" spans="1:27" x14ac:dyDescent="0.15">
      <c r="A475" s="9" t="str">
        <f t="shared" si="75"/>
        <v>FALSE</v>
      </c>
      <c r="B475" s="9">
        <f t="shared" si="76"/>
        <v>7</v>
      </c>
      <c r="C475" s="11">
        <f t="shared" si="77"/>
        <v>0</v>
      </c>
      <c r="D475" s="11">
        <f t="shared" si="78"/>
        <v>0</v>
      </c>
      <c r="E475" s="9">
        <f t="shared" si="79"/>
        <v>7</v>
      </c>
      <c r="F475" s="11">
        <f t="shared" si="80"/>
        <v>0</v>
      </c>
      <c r="G475" s="13">
        <f t="shared" si="81"/>
        <v>0</v>
      </c>
      <c r="H475" s="19" t="str">
        <f t="shared" si="82"/>
        <v>GNDND</v>
      </c>
      <c r="I475" s="15" t="e">
        <f>VLOOKUP(H475,score!$A$1:$B$343,2,FALSE)</f>
        <v>#N/A</v>
      </c>
      <c r="J475" s="2" t="str">
        <f>IF(ISERROR(data!K475/(data!J475*4)),"",data!K475/(data!J475*4))</f>
        <v/>
      </c>
      <c r="K475" s="3">
        <f>IF(data!I475=3,8,0)</f>
        <v>0</v>
      </c>
      <c r="L475" s="7">
        <f t="shared" si="83"/>
        <v>0</v>
      </c>
      <c r="M475">
        <f>(data!M475+(data!N475/60))*data!L475</f>
        <v>0</v>
      </c>
      <c r="N475" t="b">
        <f>IF(data!O475=1,1,IF(data!O475=2,0.7,IF(data!O475=3,0.7,IF(data!O475=4,0.3,IF(data!O475=5,0,FALSE)))))</f>
        <v>0</v>
      </c>
      <c r="O475">
        <f t="shared" si="84"/>
        <v>0</v>
      </c>
      <c r="P475" s="5">
        <f>(data!P475+(data!Q475/60))*data!L475+(data!R475+(data!S475/60))*(7-data!L475)</f>
        <v>0</v>
      </c>
      <c r="Q475">
        <f>data!T475+data!U475/60*7</f>
        <v>0</v>
      </c>
      <c r="R475">
        <f>data!V475+data!W475/60*7</f>
        <v>0</v>
      </c>
      <c r="S475" s="5">
        <f>(data!Y475+data!Z475/60)*data!X475</f>
        <v>0</v>
      </c>
      <c r="T475">
        <f>data!AA475+data!AB475</f>
        <v>0</v>
      </c>
      <c r="U475">
        <f>data!AC475*IF(data!AD475=1,1,0)+data!AE475*IF(data!AF475=1,1,0)</f>
        <v>0</v>
      </c>
      <c r="V475" t="b">
        <f>IF(data!AG475=1,1,IF(data!AG475=2,2,IF(data!AG475=3,3,IF(data!AG475=4,FALSE))))</f>
        <v>0</v>
      </c>
      <c r="W475" t="b">
        <f>IF(data!AH475=1,4,IF(data!AH475=2,5,IF(data!AH475=3,6,IF(data!AH475=4,7,FALSE))))</f>
        <v>0</v>
      </c>
      <c r="X475" t="b">
        <f>IF(data!AI475=1,4,IF(data!AI475=2,3,IF(data!AI475=3,2,IF(data!AI475=4,1,FALSE))))</f>
        <v>0</v>
      </c>
      <c r="Y475" t="b">
        <f>IF(data!AJ475=1,6,IF(data!AJ475=2,5,IF(data!AJ475=3,4,IF(data!AJ475=4,1,FALSE))))</f>
        <v>0</v>
      </c>
      <c r="Z475" t="b">
        <f>IF(data!AK475=1,4,IF(data!AK475=2,3,IF(data!AK475=3,2,IF(data!AK475=4,1,IF(data!AK475=5,2,FALSE)))))</f>
        <v>0</v>
      </c>
      <c r="AA475" t="b">
        <f>IF(data!AL475=1,6,IF(data!AL475=2,5,IF(data!AL475=3,4,IF(data!AL475=5,2,(IF(data!AL475=4,1,FALSE))))))</f>
        <v>0</v>
      </c>
    </row>
    <row r="476" spans="1:27" x14ac:dyDescent="0.15">
      <c r="A476" s="9" t="str">
        <f t="shared" si="75"/>
        <v>FALSE</v>
      </c>
      <c r="B476" s="9">
        <f t="shared" si="76"/>
        <v>7</v>
      </c>
      <c r="C476" s="11">
        <f t="shared" si="77"/>
        <v>0</v>
      </c>
      <c r="D476" s="11">
        <f t="shared" si="78"/>
        <v>0</v>
      </c>
      <c r="E476" s="9">
        <f t="shared" si="79"/>
        <v>7</v>
      </c>
      <c r="F476" s="11">
        <f t="shared" si="80"/>
        <v>0</v>
      </c>
      <c r="G476" s="13">
        <f t="shared" si="81"/>
        <v>0</v>
      </c>
      <c r="H476" s="19" t="str">
        <f t="shared" si="82"/>
        <v>GNDND</v>
      </c>
      <c r="I476" s="15" t="e">
        <f>VLOOKUP(H476,score!$A$1:$B$343,2,FALSE)</f>
        <v>#N/A</v>
      </c>
      <c r="J476" s="2" t="str">
        <f>IF(ISERROR(data!K476/(data!J476*4)),"",data!K476/(data!J476*4))</f>
        <v/>
      </c>
      <c r="K476" s="3">
        <f>IF(data!I476=3,8,0)</f>
        <v>0</v>
      </c>
      <c r="L476" s="7">
        <f t="shared" si="83"/>
        <v>0</v>
      </c>
      <c r="M476">
        <f>(data!M476+(data!N476/60))*data!L476</f>
        <v>0</v>
      </c>
      <c r="N476" t="b">
        <f>IF(data!O476=1,1,IF(data!O476=2,0.7,IF(data!O476=3,0.7,IF(data!O476=4,0.3,IF(data!O476=5,0,FALSE)))))</f>
        <v>0</v>
      </c>
      <c r="O476">
        <f t="shared" si="84"/>
        <v>0</v>
      </c>
      <c r="P476" s="5">
        <f>(data!P476+(data!Q476/60))*data!L476+(data!R476+(data!S476/60))*(7-data!L476)</f>
        <v>0</v>
      </c>
      <c r="Q476">
        <f>data!T476+data!U476/60*7</f>
        <v>0</v>
      </c>
      <c r="R476">
        <f>data!V476+data!W476/60*7</f>
        <v>0</v>
      </c>
      <c r="S476" s="5">
        <f>(data!Y476+data!Z476/60)*data!X476</f>
        <v>0</v>
      </c>
      <c r="T476">
        <f>data!AA476+data!AB476</f>
        <v>0</v>
      </c>
      <c r="U476">
        <f>data!AC476*IF(data!AD476=1,1,0)+data!AE476*IF(data!AF476=1,1,0)</f>
        <v>0</v>
      </c>
      <c r="V476" t="b">
        <f>IF(data!AG476=1,1,IF(data!AG476=2,2,IF(data!AG476=3,3,IF(data!AG476=4,FALSE))))</f>
        <v>0</v>
      </c>
      <c r="W476" t="b">
        <f>IF(data!AH476=1,4,IF(data!AH476=2,5,IF(data!AH476=3,6,IF(data!AH476=4,7,FALSE))))</f>
        <v>0</v>
      </c>
      <c r="X476" t="b">
        <f>IF(data!AI476=1,4,IF(data!AI476=2,3,IF(data!AI476=3,2,IF(data!AI476=4,1,FALSE))))</f>
        <v>0</v>
      </c>
      <c r="Y476" t="b">
        <f>IF(data!AJ476=1,6,IF(data!AJ476=2,5,IF(data!AJ476=3,4,IF(data!AJ476=4,1,FALSE))))</f>
        <v>0</v>
      </c>
      <c r="Z476" t="b">
        <f>IF(data!AK476=1,4,IF(data!AK476=2,3,IF(data!AK476=3,2,IF(data!AK476=4,1,IF(data!AK476=5,2,FALSE)))))</f>
        <v>0</v>
      </c>
      <c r="AA476" t="b">
        <f>IF(data!AL476=1,6,IF(data!AL476=2,5,IF(data!AL476=3,4,IF(data!AL476=5,2,(IF(data!AL476=4,1,FALSE))))))</f>
        <v>0</v>
      </c>
    </row>
    <row r="477" spans="1:27" x14ac:dyDescent="0.15">
      <c r="A477" s="9" t="str">
        <f t="shared" si="75"/>
        <v>FALSE</v>
      </c>
      <c r="B477" s="9">
        <f t="shared" si="76"/>
        <v>7</v>
      </c>
      <c r="C477" s="11">
        <f t="shared" si="77"/>
        <v>0</v>
      </c>
      <c r="D477" s="11">
        <f t="shared" si="78"/>
        <v>0</v>
      </c>
      <c r="E477" s="9">
        <f t="shared" si="79"/>
        <v>7</v>
      </c>
      <c r="F477" s="11">
        <f t="shared" si="80"/>
        <v>0</v>
      </c>
      <c r="G477" s="13">
        <f t="shared" si="81"/>
        <v>0</v>
      </c>
      <c r="H477" s="19" t="str">
        <f t="shared" si="82"/>
        <v>GNDND</v>
      </c>
      <c r="I477" s="15" t="e">
        <f>VLOOKUP(H477,score!$A$1:$B$343,2,FALSE)</f>
        <v>#N/A</v>
      </c>
      <c r="J477" s="2" t="str">
        <f>IF(ISERROR(data!K477/(data!J477*4)),"",data!K477/(data!J477*4))</f>
        <v/>
      </c>
      <c r="K477" s="3">
        <f>IF(data!I477=3,8,0)</f>
        <v>0</v>
      </c>
      <c r="L477" s="7">
        <f t="shared" si="83"/>
        <v>0</v>
      </c>
      <c r="M477">
        <f>(data!M477+(data!N477/60))*data!L477</f>
        <v>0</v>
      </c>
      <c r="N477" t="b">
        <f>IF(data!O477=1,1,IF(data!O477=2,0.7,IF(data!O477=3,0.7,IF(data!O477=4,0.3,IF(data!O477=5,0,FALSE)))))</f>
        <v>0</v>
      </c>
      <c r="O477">
        <f t="shared" si="84"/>
        <v>0</v>
      </c>
      <c r="P477" s="5">
        <f>(data!P477+(data!Q477/60))*data!L477+(data!R477+(data!S477/60))*(7-data!L477)</f>
        <v>0</v>
      </c>
      <c r="Q477">
        <f>data!T477+data!U477/60*7</f>
        <v>0</v>
      </c>
      <c r="R477">
        <f>data!V477+data!W477/60*7</f>
        <v>0</v>
      </c>
      <c r="S477" s="5">
        <f>(data!Y477+data!Z477/60)*data!X477</f>
        <v>0</v>
      </c>
      <c r="T477">
        <f>data!AA477+data!AB477</f>
        <v>0</v>
      </c>
      <c r="U477">
        <f>data!AC477*IF(data!AD477=1,1,0)+data!AE477*IF(data!AF477=1,1,0)</f>
        <v>0</v>
      </c>
      <c r="V477" t="b">
        <f>IF(data!AG477=1,1,IF(data!AG477=2,2,IF(data!AG477=3,3,IF(data!AG477=4,FALSE))))</f>
        <v>0</v>
      </c>
      <c r="W477" t="b">
        <f>IF(data!AH477=1,4,IF(data!AH477=2,5,IF(data!AH477=3,6,IF(data!AH477=4,7,FALSE))))</f>
        <v>0</v>
      </c>
      <c r="X477" t="b">
        <f>IF(data!AI477=1,4,IF(data!AI477=2,3,IF(data!AI477=3,2,IF(data!AI477=4,1,FALSE))))</f>
        <v>0</v>
      </c>
      <c r="Y477" t="b">
        <f>IF(data!AJ477=1,6,IF(data!AJ477=2,5,IF(data!AJ477=3,4,IF(data!AJ477=4,1,FALSE))))</f>
        <v>0</v>
      </c>
      <c r="Z477" t="b">
        <f>IF(data!AK477=1,4,IF(data!AK477=2,3,IF(data!AK477=3,2,IF(data!AK477=4,1,IF(data!AK477=5,2,FALSE)))))</f>
        <v>0</v>
      </c>
      <c r="AA477" t="b">
        <f>IF(data!AL477=1,6,IF(data!AL477=2,5,IF(data!AL477=3,4,IF(data!AL477=5,2,(IF(data!AL477=4,1,FALSE))))))</f>
        <v>0</v>
      </c>
    </row>
    <row r="478" spans="1:27" x14ac:dyDescent="0.15">
      <c r="A478" s="9" t="str">
        <f t="shared" si="75"/>
        <v>FALSE</v>
      </c>
      <c r="B478" s="9">
        <f t="shared" si="76"/>
        <v>7</v>
      </c>
      <c r="C478" s="11">
        <f t="shared" si="77"/>
        <v>0</v>
      </c>
      <c r="D478" s="11">
        <f t="shared" si="78"/>
        <v>0</v>
      </c>
      <c r="E478" s="9">
        <f t="shared" si="79"/>
        <v>7</v>
      </c>
      <c r="F478" s="11">
        <f t="shared" si="80"/>
        <v>0</v>
      </c>
      <c r="G478" s="13">
        <f t="shared" si="81"/>
        <v>0</v>
      </c>
      <c r="H478" s="19" t="str">
        <f t="shared" si="82"/>
        <v>GNDND</v>
      </c>
      <c r="I478" s="15" t="e">
        <f>VLOOKUP(H478,score!$A$1:$B$343,2,FALSE)</f>
        <v>#N/A</v>
      </c>
      <c r="J478" s="2" t="str">
        <f>IF(ISERROR(data!K478/(data!J478*4)),"",data!K478/(data!J478*4))</f>
        <v/>
      </c>
      <c r="K478" s="3">
        <f>IF(data!I478=3,8,0)</f>
        <v>0</v>
      </c>
      <c r="L478" s="7">
        <f t="shared" si="83"/>
        <v>0</v>
      </c>
      <c r="M478">
        <f>(data!M478+(data!N478/60))*data!L478</f>
        <v>0</v>
      </c>
      <c r="N478" t="b">
        <f>IF(data!O478=1,1,IF(data!O478=2,0.7,IF(data!O478=3,0.7,IF(data!O478=4,0.3,IF(data!O478=5,0,FALSE)))))</f>
        <v>0</v>
      </c>
      <c r="O478">
        <f t="shared" si="84"/>
        <v>0</v>
      </c>
      <c r="P478" s="5">
        <f>(data!P478+(data!Q478/60))*data!L478+(data!R478+(data!S478/60))*(7-data!L478)</f>
        <v>0</v>
      </c>
      <c r="Q478">
        <f>data!T478+data!U478/60*7</f>
        <v>0</v>
      </c>
      <c r="R478">
        <f>data!V478+data!W478/60*7</f>
        <v>0</v>
      </c>
      <c r="S478" s="5">
        <f>(data!Y478+data!Z478/60)*data!X478</f>
        <v>0</v>
      </c>
      <c r="T478">
        <f>data!AA478+data!AB478</f>
        <v>0</v>
      </c>
      <c r="U478">
        <f>data!AC478*IF(data!AD478=1,1,0)+data!AE478*IF(data!AF478=1,1,0)</f>
        <v>0</v>
      </c>
      <c r="V478" t="b">
        <f>IF(data!AG478=1,1,IF(data!AG478=2,2,IF(data!AG478=3,3,IF(data!AG478=4,FALSE))))</f>
        <v>0</v>
      </c>
      <c r="W478" t="b">
        <f>IF(data!AH478=1,4,IF(data!AH478=2,5,IF(data!AH478=3,6,IF(data!AH478=4,7,FALSE))))</f>
        <v>0</v>
      </c>
      <c r="X478" t="b">
        <f>IF(data!AI478=1,4,IF(data!AI478=2,3,IF(data!AI478=3,2,IF(data!AI478=4,1,FALSE))))</f>
        <v>0</v>
      </c>
      <c r="Y478" t="b">
        <f>IF(data!AJ478=1,6,IF(data!AJ478=2,5,IF(data!AJ478=3,4,IF(data!AJ478=4,1,FALSE))))</f>
        <v>0</v>
      </c>
      <c r="Z478" t="b">
        <f>IF(data!AK478=1,4,IF(data!AK478=2,3,IF(data!AK478=3,2,IF(data!AK478=4,1,IF(data!AK478=5,2,FALSE)))))</f>
        <v>0</v>
      </c>
      <c r="AA478" t="b">
        <f>IF(data!AL478=1,6,IF(data!AL478=2,5,IF(data!AL478=3,4,IF(data!AL478=5,2,(IF(data!AL478=4,1,FALSE))))))</f>
        <v>0</v>
      </c>
    </row>
    <row r="479" spans="1:27" x14ac:dyDescent="0.15">
      <c r="A479" s="9" t="str">
        <f t="shared" si="75"/>
        <v>FALSE</v>
      </c>
      <c r="B479" s="9">
        <f t="shared" si="76"/>
        <v>7</v>
      </c>
      <c r="C479" s="11">
        <f t="shared" si="77"/>
        <v>0</v>
      </c>
      <c r="D479" s="11">
        <f t="shared" si="78"/>
        <v>0</v>
      </c>
      <c r="E479" s="9">
        <f t="shared" si="79"/>
        <v>7</v>
      </c>
      <c r="F479" s="11">
        <f t="shared" si="80"/>
        <v>0</v>
      </c>
      <c r="G479" s="13">
        <f t="shared" si="81"/>
        <v>0</v>
      </c>
      <c r="H479" s="19" t="str">
        <f t="shared" si="82"/>
        <v>GNDND</v>
      </c>
      <c r="I479" s="15" t="e">
        <f>VLOOKUP(H479,score!$A$1:$B$343,2,FALSE)</f>
        <v>#N/A</v>
      </c>
      <c r="J479" s="2" t="str">
        <f>IF(ISERROR(data!K479/(data!J479*4)),"",data!K479/(data!J479*4))</f>
        <v/>
      </c>
      <c r="K479" s="3">
        <f>IF(data!I479=3,8,0)</f>
        <v>0</v>
      </c>
      <c r="L479" s="7">
        <f t="shared" si="83"/>
        <v>0</v>
      </c>
      <c r="M479">
        <f>(data!M479+(data!N479/60))*data!L479</f>
        <v>0</v>
      </c>
      <c r="N479" t="b">
        <f>IF(data!O479=1,1,IF(data!O479=2,0.7,IF(data!O479=3,0.7,IF(data!O479=4,0.3,IF(data!O479=5,0,FALSE)))))</f>
        <v>0</v>
      </c>
      <c r="O479">
        <f t="shared" si="84"/>
        <v>0</v>
      </c>
      <c r="P479" s="5">
        <f>(data!P479+(data!Q479/60))*data!L479+(data!R479+(data!S479/60))*(7-data!L479)</f>
        <v>0</v>
      </c>
      <c r="Q479">
        <f>data!T479+data!U479/60*7</f>
        <v>0</v>
      </c>
      <c r="R479">
        <f>data!V479+data!W479/60*7</f>
        <v>0</v>
      </c>
      <c r="S479" s="5">
        <f>(data!Y479+data!Z479/60)*data!X479</f>
        <v>0</v>
      </c>
      <c r="T479">
        <f>data!AA479+data!AB479</f>
        <v>0</v>
      </c>
      <c r="U479">
        <f>data!AC479*IF(data!AD479=1,1,0)+data!AE479*IF(data!AF479=1,1,0)</f>
        <v>0</v>
      </c>
      <c r="V479" t="b">
        <f>IF(data!AG479=1,1,IF(data!AG479=2,2,IF(data!AG479=3,3,IF(data!AG479=4,FALSE))))</f>
        <v>0</v>
      </c>
      <c r="W479" t="b">
        <f>IF(data!AH479=1,4,IF(data!AH479=2,5,IF(data!AH479=3,6,IF(data!AH479=4,7,FALSE))))</f>
        <v>0</v>
      </c>
      <c r="X479" t="b">
        <f>IF(data!AI479=1,4,IF(data!AI479=2,3,IF(data!AI479=3,2,IF(data!AI479=4,1,FALSE))))</f>
        <v>0</v>
      </c>
      <c r="Y479" t="b">
        <f>IF(data!AJ479=1,6,IF(data!AJ479=2,5,IF(data!AJ479=3,4,IF(data!AJ479=4,1,FALSE))))</f>
        <v>0</v>
      </c>
      <c r="Z479" t="b">
        <f>IF(data!AK479=1,4,IF(data!AK479=2,3,IF(data!AK479=3,2,IF(data!AK479=4,1,IF(data!AK479=5,2,FALSE)))))</f>
        <v>0</v>
      </c>
      <c r="AA479" t="b">
        <f>IF(data!AL479=1,6,IF(data!AL479=2,5,IF(data!AL479=3,4,IF(data!AL479=5,2,(IF(data!AL479=4,1,FALSE))))))</f>
        <v>0</v>
      </c>
    </row>
    <row r="480" spans="1:27" x14ac:dyDescent="0.15">
      <c r="A480" s="9" t="str">
        <f t="shared" si="75"/>
        <v>FALSE</v>
      </c>
      <c r="B480" s="9">
        <f t="shared" si="76"/>
        <v>7</v>
      </c>
      <c r="C480" s="11">
        <f t="shared" si="77"/>
        <v>0</v>
      </c>
      <c r="D480" s="11">
        <f t="shared" si="78"/>
        <v>0</v>
      </c>
      <c r="E480" s="9">
        <f t="shared" si="79"/>
        <v>7</v>
      </c>
      <c r="F480" s="11">
        <f t="shared" si="80"/>
        <v>0</v>
      </c>
      <c r="G480" s="13">
        <f t="shared" si="81"/>
        <v>0</v>
      </c>
      <c r="H480" s="19" t="str">
        <f t="shared" si="82"/>
        <v>GNDND</v>
      </c>
      <c r="I480" s="15" t="e">
        <f>VLOOKUP(H480,score!$A$1:$B$343,2,FALSE)</f>
        <v>#N/A</v>
      </c>
      <c r="J480" s="2" t="str">
        <f>IF(ISERROR(data!K480/(data!J480*4)),"",data!K480/(data!J480*4))</f>
        <v/>
      </c>
      <c r="K480" s="3">
        <f>IF(data!I480=3,8,0)</f>
        <v>0</v>
      </c>
      <c r="L480" s="7">
        <f t="shared" si="83"/>
        <v>0</v>
      </c>
      <c r="M480">
        <f>(data!M480+(data!N480/60))*data!L480</f>
        <v>0</v>
      </c>
      <c r="N480" t="b">
        <f>IF(data!O480=1,1,IF(data!O480=2,0.7,IF(data!O480=3,0.7,IF(data!O480=4,0.3,IF(data!O480=5,0,FALSE)))))</f>
        <v>0</v>
      </c>
      <c r="O480">
        <f t="shared" si="84"/>
        <v>0</v>
      </c>
      <c r="P480" s="5">
        <f>(data!P480+(data!Q480/60))*data!L480+(data!R480+(data!S480/60))*(7-data!L480)</f>
        <v>0</v>
      </c>
      <c r="Q480">
        <f>data!T480+data!U480/60*7</f>
        <v>0</v>
      </c>
      <c r="R480">
        <f>data!V480+data!W480/60*7</f>
        <v>0</v>
      </c>
      <c r="S480" s="5">
        <f>(data!Y480+data!Z480/60)*data!X480</f>
        <v>0</v>
      </c>
      <c r="T480">
        <f>data!AA480+data!AB480</f>
        <v>0</v>
      </c>
      <c r="U480">
        <f>data!AC480*IF(data!AD480=1,1,0)+data!AE480*IF(data!AF480=1,1,0)</f>
        <v>0</v>
      </c>
      <c r="V480" t="b">
        <f>IF(data!AG480=1,1,IF(data!AG480=2,2,IF(data!AG480=3,3,IF(data!AG480=4,FALSE))))</f>
        <v>0</v>
      </c>
      <c r="W480" t="b">
        <f>IF(data!AH480=1,4,IF(data!AH480=2,5,IF(data!AH480=3,6,IF(data!AH480=4,7,FALSE))))</f>
        <v>0</v>
      </c>
      <c r="X480" t="b">
        <f>IF(data!AI480=1,4,IF(data!AI480=2,3,IF(data!AI480=3,2,IF(data!AI480=4,1,FALSE))))</f>
        <v>0</v>
      </c>
      <c r="Y480" t="b">
        <f>IF(data!AJ480=1,6,IF(data!AJ480=2,5,IF(data!AJ480=3,4,IF(data!AJ480=4,1,FALSE))))</f>
        <v>0</v>
      </c>
      <c r="Z480" t="b">
        <f>IF(data!AK480=1,4,IF(data!AK480=2,3,IF(data!AK480=3,2,IF(data!AK480=4,1,IF(data!AK480=5,2,FALSE)))))</f>
        <v>0</v>
      </c>
      <c r="AA480" t="b">
        <f>IF(data!AL480=1,6,IF(data!AL480=2,5,IF(data!AL480=3,4,IF(data!AL480=5,2,(IF(data!AL480=4,1,FALSE))))))</f>
        <v>0</v>
      </c>
    </row>
    <row r="481" spans="1:27" x14ac:dyDescent="0.15">
      <c r="A481" s="9" t="str">
        <f t="shared" si="75"/>
        <v>FALSE</v>
      </c>
      <c r="B481" s="9">
        <f t="shared" si="76"/>
        <v>7</v>
      </c>
      <c r="C481" s="11">
        <f t="shared" si="77"/>
        <v>0</v>
      </c>
      <c r="D481" s="11">
        <f t="shared" si="78"/>
        <v>0</v>
      </c>
      <c r="E481" s="9">
        <f t="shared" si="79"/>
        <v>7</v>
      </c>
      <c r="F481" s="11">
        <f t="shared" si="80"/>
        <v>0</v>
      </c>
      <c r="G481" s="13">
        <f t="shared" si="81"/>
        <v>0</v>
      </c>
      <c r="H481" s="19" t="str">
        <f t="shared" si="82"/>
        <v>GNDND</v>
      </c>
      <c r="I481" s="15" t="e">
        <f>VLOOKUP(H481,score!$A$1:$B$343,2,FALSE)</f>
        <v>#N/A</v>
      </c>
      <c r="J481" s="2" t="str">
        <f>IF(ISERROR(data!K481/(data!J481*4)),"",data!K481/(data!J481*4))</f>
        <v/>
      </c>
      <c r="K481" s="3">
        <f>IF(data!I481=3,8,0)</f>
        <v>0</v>
      </c>
      <c r="L481" s="7">
        <f t="shared" si="83"/>
        <v>0</v>
      </c>
      <c r="M481">
        <f>(data!M481+(data!N481/60))*data!L481</f>
        <v>0</v>
      </c>
      <c r="N481" t="b">
        <f>IF(data!O481=1,1,IF(data!O481=2,0.7,IF(data!O481=3,0.7,IF(data!O481=4,0.3,IF(data!O481=5,0,FALSE)))))</f>
        <v>0</v>
      </c>
      <c r="O481">
        <f t="shared" si="84"/>
        <v>0</v>
      </c>
      <c r="P481" s="5">
        <f>(data!P481+(data!Q481/60))*data!L481+(data!R481+(data!S481/60))*(7-data!L481)</f>
        <v>0</v>
      </c>
      <c r="Q481">
        <f>data!T481+data!U481/60*7</f>
        <v>0</v>
      </c>
      <c r="R481">
        <f>data!V481+data!W481/60*7</f>
        <v>0</v>
      </c>
      <c r="S481" s="5">
        <f>(data!Y481+data!Z481/60)*data!X481</f>
        <v>0</v>
      </c>
      <c r="T481">
        <f>data!AA481+data!AB481</f>
        <v>0</v>
      </c>
      <c r="U481">
        <f>data!AC481*IF(data!AD481=1,1,0)+data!AE481*IF(data!AF481=1,1,0)</f>
        <v>0</v>
      </c>
      <c r="V481" t="b">
        <f>IF(data!AG481=1,1,IF(data!AG481=2,2,IF(data!AG481=3,3,IF(data!AG481=4,FALSE))))</f>
        <v>0</v>
      </c>
      <c r="W481" t="b">
        <f>IF(data!AH481=1,4,IF(data!AH481=2,5,IF(data!AH481=3,6,IF(data!AH481=4,7,FALSE))))</f>
        <v>0</v>
      </c>
      <c r="X481" t="b">
        <f>IF(data!AI481=1,4,IF(data!AI481=2,3,IF(data!AI481=3,2,IF(data!AI481=4,1,FALSE))))</f>
        <v>0</v>
      </c>
      <c r="Y481" t="b">
        <f>IF(data!AJ481=1,6,IF(data!AJ481=2,5,IF(data!AJ481=3,4,IF(data!AJ481=4,1,FALSE))))</f>
        <v>0</v>
      </c>
      <c r="Z481" t="b">
        <f>IF(data!AK481=1,4,IF(data!AK481=2,3,IF(data!AK481=3,2,IF(data!AK481=4,1,IF(data!AK481=5,2,FALSE)))))</f>
        <v>0</v>
      </c>
      <c r="AA481" t="b">
        <f>IF(data!AL481=1,6,IF(data!AL481=2,5,IF(data!AL481=3,4,IF(data!AL481=5,2,(IF(data!AL481=4,1,FALSE))))))</f>
        <v>0</v>
      </c>
    </row>
    <row r="482" spans="1:27" x14ac:dyDescent="0.15">
      <c r="A482" s="9" t="str">
        <f t="shared" si="75"/>
        <v>FALSE</v>
      </c>
      <c r="B482" s="9">
        <f t="shared" si="76"/>
        <v>7</v>
      </c>
      <c r="C482" s="11">
        <f t="shared" si="77"/>
        <v>0</v>
      </c>
      <c r="D482" s="11">
        <f t="shared" si="78"/>
        <v>0</v>
      </c>
      <c r="E482" s="9">
        <f t="shared" si="79"/>
        <v>7</v>
      </c>
      <c r="F482" s="11">
        <f t="shared" si="80"/>
        <v>0</v>
      </c>
      <c r="G482" s="13">
        <f t="shared" si="81"/>
        <v>0</v>
      </c>
      <c r="H482" s="19" t="str">
        <f t="shared" si="82"/>
        <v>GNDND</v>
      </c>
      <c r="I482" s="15" t="e">
        <f>VLOOKUP(H482,score!$A$1:$B$343,2,FALSE)</f>
        <v>#N/A</v>
      </c>
      <c r="J482" s="2" t="str">
        <f>IF(ISERROR(data!K482/(data!J482*4)),"",data!K482/(data!J482*4))</f>
        <v/>
      </c>
      <c r="K482" s="3">
        <f>IF(data!I482=3,8,0)</f>
        <v>0</v>
      </c>
      <c r="L482" s="7">
        <f t="shared" si="83"/>
        <v>0</v>
      </c>
      <c r="M482">
        <f>(data!M482+(data!N482/60))*data!L482</f>
        <v>0</v>
      </c>
      <c r="N482" t="b">
        <f>IF(data!O482=1,1,IF(data!O482=2,0.7,IF(data!O482=3,0.7,IF(data!O482=4,0.3,IF(data!O482=5,0,FALSE)))))</f>
        <v>0</v>
      </c>
      <c r="O482">
        <f t="shared" si="84"/>
        <v>0</v>
      </c>
      <c r="P482" s="5">
        <f>(data!P482+(data!Q482/60))*data!L482+(data!R482+(data!S482/60))*(7-data!L482)</f>
        <v>0</v>
      </c>
      <c r="Q482">
        <f>data!T482+data!U482/60*7</f>
        <v>0</v>
      </c>
      <c r="R482">
        <f>data!V482+data!W482/60*7</f>
        <v>0</v>
      </c>
      <c r="S482" s="5">
        <f>(data!Y482+data!Z482/60)*data!X482</f>
        <v>0</v>
      </c>
      <c r="T482">
        <f>data!AA482+data!AB482</f>
        <v>0</v>
      </c>
      <c r="U482">
        <f>data!AC482*IF(data!AD482=1,1,0)+data!AE482*IF(data!AF482=1,1,0)</f>
        <v>0</v>
      </c>
      <c r="V482" t="b">
        <f>IF(data!AG482=1,1,IF(data!AG482=2,2,IF(data!AG482=3,3,IF(data!AG482=4,FALSE))))</f>
        <v>0</v>
      </c>
      <c r="W482" t="b">
        <f>IF(data!AH482=1,4,IF(data!AH482=2,5,IF(data!AH482=3,6,IF(data!AH482=4,7,FALSE))))</f>
        <v>0</v>
      </c>
      <c r="X482" t="b">
        <f>IF(data!AI482=1,4,IF(data!AI482=2,3,IF(data!AI482=3,2,IF(data!AI482=4,1,FALSE))))</f>
        <v>0</v>
      </c>
      <c r="Y482" t="b">
        <f>IF(data!AJ482=1,6,IF(data!AJ482=2,5,IF(data!AJ482=3,4,IF(data!AJ482=4,1,FALSE))))</f>
        <v>0</v>
      </c>
      <c r="Z482" t="b">
        <f>IF(data!AK482=1,4,IF(data!AK482=2,3,IF(data!AK482=3,2,IF(data!AK482=4,1,IF(data!AK482=5,2,FALSE)))))</f>
        <v>0</v>
      </c>
      <c r="AA482" t="b">
        <f>IF(data!AL482=1,6,IF(data!AL482=2,5,IF(data!AL482=3,4,IF(data!AL482=5,2,(IF(data!AL482=4,1,FALSE))))))</f>
        <v>0</v>
      </c>
    </row>
    <row r="483" spans="1:27" x14ac:dyDescent="0.15">
      <c r="A483" s="9" t="str">
        <f t="shared" si="75"/>
        <v>FALSE</v>
      </c>
      <c r="B483" s="9">
        <f t="shared" si="76"/>
        <v>7</v>
      </c>
      <c r="C483" s="11">
        <f t="shared" si="77"/>
        <v>0</v>
      </c>
      <c r="D483" s="11">
        <f t="shared" si="78"/>
        <v>0</v>
      </c>
      <c r="E483" s="9">
        <f t="shared" si="79"/>
        <v>7</v>
      </c>
      <c r="F483" s="11">
        <f t="shared" si="80"/>
        <v>0</v>
      </c>
      <c r="G483" s="13">
        <f t="shared" si="81"/>
        <v>0</v>
      </c>
      <c r="H483" s="19" t="str">
        <f t="shared" si="82"/>
        <v>GNDND</v>
      </c>
      <c r="I483" s="15" t="e">
        <f>VLOOKUP(H483,score!$A$1:$B$343,2,FALSE)</f>
        <v>#N/A</v>
      </c>
      <c r="J483" s="2" t="str">
        <f>IF(ISERROR(data!K483/(data!J483*4)),"",data!K483/(data!J483*4))</f>
        <v/>
      </c>
      <c r="K483" s="3">
        <f>IF(data!I483=3,8,0)</f>
        <v>0</v>
      </c>
      <c r="L483" s="7">
        <f t="shared" si="83"/>
        <v>0</v>
      </c>
      <c r="M483">
        <f>(data!M483+(data!N483/60))*data!L483</f>
        <v>0</v>
      </c>
      <c r="N483" t="b">
        <f>IF(data!O483=1,1,IF(data!O483=2,0.7,IF(data!O483=3,0.7,IF(data!O483=4,0.3,IF(data!O483=5,0,FALSE)))))</f>
        <v>0</v>
      </c>
      <c r="O483">
        <f t="shared" si="84"/>
        <v>0</v>
      </c>
      <c r="P483" s="5">
        <f>(data!P483+(data!Q483/60))*data!L483+(data!R483+(data!S483/60))*(7-data!L483)</f>
        <v>0</v>
      </c>
      <c r="Q483">
        <f>data!T483+data!U483/60*7</f>
        <v>0</v>
      </c>
      <c r="R483">
        <f>data!V483+data!W483/60*7</f>
        <v>0</v>
      </c>
      <c r="S483" s="5">
        <f>(data!Y483+data!Z483/60)*data!X483</f>
        <v>0</v>
      </c>
      <c r="T483">
        <f>data!AA483+data!AB483</f>
        <v>0</v>
      </c>
      <c r="U483">
        <f>data!AC483*IF(data!AD483=1,1,0)+data!AE483*IF(data!AF483=1,1,0)</f>
        <v>0</v>
      </c>
      <c r="V483" t="b">
        <f>IF(data!AG483=1,1,IF(data!AG483=2,2,IF(data!AG483=3,3,IF(data!AG483=4,FALSE))))</f>
        <v>0</v>
      </c>
      <c r="W483" t="b">
        <f>IF(data!AH483=1,4,IF(data!AH483=2,5,IF(data!AH483=3,6,IF(data!AH483=4,7,FALSE))))</f>
        <v>0</v>
      </c>
      <c r="X483" t="b">
        <f>IF(data!AI483=1,4,IF(data!AI483=2,3,IF(data!AI483=3,2,IF(data!AI483=4,1,FALSE))))</f>
        <v>0</v>
      </c>
      <c r="Y483" t="b">
        <f>IF(data!AJ483=1,6,IF(data!AJ483=2,5,IF(data!AJ483=3,4,IF(data!AJ483=4,1,FALSE))))</f>
        <v>0</v>
      </c>
      <c r="Z483" t="b">
        <f>IF(data!AK483=1,4,IF(data!AK483=2,3,IF(data!AK483=3,2,IF(data!AK483=4,1,IF(data!AK483=5,2,FALSE)))))</f>
        <v>0</v>
      </c>
      <c r="AA483" t="b">
        <f>IF(data!AL483=1,6,IF(data!AL483=2,5,IF(data!AL483=3,4,IF(data!AL483=5,2,(IF(data!AL483=4,1,FALSE))))))</f>
        <v>0</v>
      </c>
    </row>
    <row r="484" spans="1:27" x14ac:dyDescent="0.15">
      <c r="A484" s="9" t="str">
        <f t="shared" si="75"/>
        <v>FALSE</v>
      </c>
      <c r="B484" s="9">
        <f t="shared" si="76"/>
        <v>7</v>
      </c>
      <c r="C484" s="11">
        <f t="shared" si="77"/>
        <v>0</v>
      </c>
      <c r="D484" s="11">
        <f t="shared" si="78"/>
        <v>0</v>
      </c>
      <c r="E484" s="9">
        <f t="shared" si="79"/>
        <v>7</v>
      </c>
      <c r="F484" s="11">
        <f t="shared" si="80"/>
        <v>0</v>
      </c>
      <c r="G484" s="13">
        <f t="shared" si="81"/>
        <v>0</v>
      </c>
      <c r="H484" s="19" t="str">
        <f t="shared" si="82"/>
        <v>GNDND</v>
      </c>
      <c r="I484" s="15" t="e">
        <f>VLOOKUP(H484,score!$A$1:$B$343,2,FALSE)</f>
        <v>#N/A</v>
      </c>
      <c r="J484" s="2" t="str">
        <f>IF(ISERROR(data!K484/(data!J484*4)),"",data!K484/(data!J484*4))</f>
        <v/>
      </c>
      <c r="K484" s="3">
        <f>IF(data!I484=3,8,0)</f>
        <v>0</v>
      </c>
      <c r="L484" s="7">
        <f t="shared" si="83"/>
        <v>0</v>
      </c>
      <c r="M484">
        <f>(data!M484+(data!N484/60))*data!L484</f>
        <v>0</v>
      </c>
      <c r="N484" t="b">
        <f>IF(data!O484=1,1,IF(data!O484=2,0.7,IF(data!O484=3,0.7,IF(data!O484=4,0.3,IF(data!O484=5,0,FALSE)))))</f>
        <v>0</v>
      </c>
      <c r="O484">
        <f t="shared" si="84"/>
        <v>0</v>
      </c>
      <c r="P484" s="5">
        <f>(data!P484+(data!Q484/60))*data!L484+(data!R484+(data!S484/60))*(7-data!L484)</f>
        <v>0</v>
      </c>
      <c r="Q484">
        <f>data!T484+data!U484/60*7</f>
        <v>0</v>
      </c>
      <c r="R484">
        <f>data!V484+data!W484/60*7</f>
        <v>0</v>
      </c>
      <c r="S484" s="5">
        <f>(data!Y484+data!Z484/60)*data!X484</f>
        <v>0</v>
      </c>
      <c r="T484">
        <f>data!AA484+data!AB484</f>
        <v>0</v>
      </c>
      <c r="U484">
        <f>data!AC484*IF(data!AD484=1,1,0)+data!AE484*IF(data!AF484=1,1,0)</f>
        <v>0</v>
      </c>
      <c r="V484" t="b">
        <f>IF(data!AG484=1,1,IF(data!AG484=2,2,IF(data!AG484=3,3,IF(data!AG484=4,FALSE))))</f>
        <v>0</v>
      </c>
      <c r="W484" t="b">
        <f>IF(data!AH484=1,4,IF(data!AH484=2,5,IF(data!AH484=3,6,IF(data!AH484=4,7,FALSE))))</f>
        <v>0</v>
      </c>
      <c r="X484" t="b">
        <f>IF(data!AI484=1,4,IF(data!AI484=2,3,IF(data!AI484=3,2,IF(data!AI484=4,1,FALSE))))</f>
        <v>0</v>
      </c>
      <c r="Y484" t="b">
        <f>IF(data!AJ484=1,6,IF(data!AJ484=2,5,IF(data!AJ484=3,4,IF(data!AJ484=4,1,FALSE))))</f>
        <v>0</v>
      </c>
      <c r="Z484" t="b">
        <f>IF(data!AK484=1,4,IF(data!AK484=2,3,IF(data!AK484=3,2,IF(data!AK484=4,1,IF(data!AK484=5,2,FALSE)))))</f>
        <v>0</v>
      </c>
      <c r="AA484" t="b">
        <f>IF(data!AL484=1,6,IF(data!AL484=2,5,IF(data!AL484=3,4,IF(data!AL484=5,2,(IF(data!AL484=4,1,FALSE))))))</f>
        <v>0</v>
      </c>
    </row>
    <row r="485" spans="1:27" x14ac:dyDescent="0.15">
      <c r="A485" s="9" t="str">
        <f t="shared" si="75"/>
        <v>FALSE</v>
      </c>
      <c r="B485" s="9">
        <f t="shared" si="76"/>
        <v>7</v>
      </c>
      <c r="C485" s="11">
        <f t="shared" si="77"/>
        <v>0</v>
      </c>
      <c r="D485" s="11">
        <f t="shared" si="78"/>
        <v>0</v>
      </c>
      <c r="E485" s="9">
        <f t="shared" si="79"/>
        <v>7</v>
      </c>
      <c r="F485" s="11">
        <f t="shared" si="80"/>
        <v>0</v>
      </c>
      <c r="G485" s="13">
        <f t="shared" si="81"/>
        <v>0</v>
      </c>
      <c r="H485" s="19" t="str">
        <f t="shared" si="82"/>
        <v>GNDND</v>
      </c>
      <c r="I485" s="15" t="e">
        <f>VLOOKUP(H485,score!$A$1:$B$343,2,FALSE)</f>
        <v>#N/A</v>
      </c>
      <c r="J485" s="2" t="str">
        <f>IF(ISERROR(data!K485/(data!J485*4)),"",data!K485/(data!J485*4))</f>
        <v/>
      </c>
      <c r="K485" s="3">
        <f>IF(data!I485=3,8,0)</f>
        <v>0</v>
      </c>
      <c r="L485" s="7">
        <f t="shared" si="83"/>
        <v>0</v>
      </c>
      <c r="M485">
        <f>(data!M485+(data!N485/60))*data!L485</f>
        <v>0</v>
      </c>
      <c r="N485" t="b">
        <f>IF(data!O485=1,1,IF(data!O485=2,0.7,IF(data!O485=3,0.7,IF(data!O485=4,0.3,IF(data!O485=5,0,FALSE)))))</f>
        <v>0</v>
      </c>
      <c r="O485">
        <f t="shared" si="84"/>
        <v>0</v>
      </c>
      <c r="P485" s="5">
        <f>(data!P485+(data!Q485/60))*data!L485+(data!R485+(data!S485/60))*(7-data!L485)</f>
        <v>0</v>
      </c>
      <c r="Q485">
        <f>data!T485+data!U485/60*7</f>
        <v>0</v>
      </c>
      <c r="R485">
        <f>data!V485+data!W485/60*7</f>
        <v>0</v>
      </c>
      <c r="S485" s="5">
        <f>(data!Y485+data!Z485/60)*data!X485</f>
        <v>0</v>
      </c>
      <c r="T485">
        <f>data!AA485+data!AB485</f>
        <v>0</v>
      </c>
      <c r="U485">
        <f>data!AC485*IF(data!AD485=1,1,0)+data!AE485*IF(data!AF485=1,1,0)</f>
        <v>0</v>
      </c>
      <c r="V485" t="b">
        <f>IF(data!AG485=1,1,IF(data!AG485=2,2,IF(data!AG485=3,3,IF(data!AG485=4,FALSE))))</f>
        <v>0</v>
      </c>
      <c r="W485" t="b">
        <f>IF(data!AH485=1,4,IF(data!AH485=2,5,IF(data!AH485=3,6,IF(data!AH485=4,7,FALSE))))</f>
        <v>0</v>
      </c>
      <c r="X485" t="b">
        <f>IF(data!AI485=1,4,IF(data!AI485=2,3,IF(data!AI485=3,2,IF(data!AI485=4,1,FALSE))))</f>
        <v>0</v>
      </c>
      <c r="Y485" t="b">
        <f>IF(data!AJ485=1,6,IF(data!AJ485=2,5,IF(data!AJ485=3,4,IF(data!AJ485=4,1,FALSE))))</f>
        <v>0</v>
      </c>
      <c r="Z485" t="b">
        <f>IF(data!AK485=1,4,IF(data!AK485=2,3,IF(data!AK485=3,2,IF(data!AK485=4,1,IF(data!AK485=5,2,FALSE)))))</f>
        <v>0</v>
      </c>
      <c r="AA485" t="b">
        <f>IF(data!AL485=1,6,IF(data!AL485=2,5,IF(data!AL485=3,4,IF(data!AL485=5,2,(IF(data!AL485=4,1,FALSE))))))</f>
        <v>0</v>
      </c>
    </row>
    <row r="486" spans="1:27" x14ac:dyDescent="0.15">
      <c r="A486" s="9" t="str">
        <f t="shared" si="75"/>
        <v>FALSE</v>
      </c>
      <c r="B486" s="9">
        <f t="shared" si="76"/>
        <v>7</v>
      </c>
      <c r="C486" s="11">
        <f t="shared" si="77"/>
        <v>0</v>
      </c>
      <c r="D486" s="11">
        <f t="shared" si="78"/>
        <v>0</v>
      </c>
      <c r="E486" s="9">
        <f t="shared" si="79"/>
        <v>7</v>
      </c>
      <c r="F486" s="11">
        <f t="shared" si="80"/>
        <v>0</v>
      </c>
      <c r="G486" s="13">
        <f t="shared" si="81"/>
        <v>0</v>
      </c>
      <c r="H486" s="19" t="str">
        <f t="shared" si="82"/>
        <v>GNDND</v>
      </c>
      <c r="I486" s="15" t="e">
        <f>VLOOKUP(H486,score!$A$1:$B$343,2,FALSE)</f>
        <v>#N/A</v>
      </c>
      <c r="J486" s="2" t="str">
        <f>IF(ISERROR(data!K486/(data!J486*4)),"",data!K486/(data!J486*4))</f>
        <v/>
      </c>
      <c r="K486" s="3">
        <f>IF(data!I486=3,8,0)</f>
        <v>0</v>
      </c>
      <c r="L486" s="7">
        <f t="shared" si="83"/>
        <v>0</v>
      </c>
      <c r="M486">
        <f>(data!M486+(data!N486/60))*data!L486</f>
        <v>0</v>
      </c>
      <c r="N486" t="b">
        <f>IF(data!O486=1,1,IF(data!O486=2,0.7,IF(data!O486=3,0.7,IF(data!O486=4,0.3,IF(data!O486=5,0,FALSE)))))</f>
        <v>0</v>
      </c>
      <c r="O486">
        <f t="shared" si="84"/>
        <v>0</v>
      </c>
      <c r="P486" s="5">
        <f>(data!P486+(data!Q486/60))*data!L486+(data!R486+(data!S486/60))*(7-data!L486)</f>
        <v>0</v>
      </c>
      <c r="Q486">
        <f>data!T486+data!U486/60*7</f>
        <v>0</v>
      </c>
      <c r="R486">
        <f>data!V486+data!W486/60*7</f>
        <v>0</v>
      </c>
      <c r="S486" s="5">
        <f>(data!Y486+data!Z486/60)*data!X486</f>
        <v>0</v>
      </c>
      <c r="T486">
        <f>data!AA486+data!AB486</f>
        <v>0</v>
      </c>
      <c r="U486">
        <f>data!AC486*IF(data!AD486=1,1,0)+data!AE486*IF(data!AF486=1,1,0)</f>
        <v>0</v>
      </c>
      <c r="V486" t="b">
        <f>IF(data!AG486=1,1,IF(data!AG486=2,2,IF(data!AG486=3,3,IF(data!AG486=4,FALSE))))</f>
        <v>0</v>
      </c>
      <c r="W486" t="b">
        <f>IF(data!AH486=1,4,IF(data!AH486=2,5,IF(data!AH486=3,6,IF(data!AH486=4,7,FALSE))))</f>
        <v>0</v>
      </c>
      <c r="X486" t="b">
        <f>IF(data!AI486=1,4,IF(data!AI486=2,3,IF(data!AI486=3,2,IF(data!AI486=4,1,FALSE))))</f>
        <v>0</v>
      </c>
      <c r="Y486" t="b">
        <f>IF(data!AJ486=1,6,IF(data!AJ486=2,5,IF(data!AJ486=3,4,IF(data!AJ486=4,1,FALSE))))</f>
        <v>0</v>
      </c>
      <c r="Z486" t="b">
        <f>IF(data!AK486=1,4,IF(data!AK486=2,3,IF(data!AK486=3,2,IF(data!AK486=4,1,IF(data!AK486=5,2,FALSE)))))</f>
        <v>0</v>
      </c>
      <c r="AA486" t="b">
        <f>IF(data!AL486=1,6,IF(data!AL486=2,5,IF(data!AL486=3,4,IF(data!AL486=5,2,(IF(data!AL486=4,1,FALSE))))))</f>
        <v>0</v>
      </c>
    </row>
    <row r="487" spans="1:27" x14ac:dyDescent="0.15">
      <c r="A487" s="9" t="str">
        <f t="shared" si="75"/>
        <v>FALSE</v>
      </c>
      <c r="B487" s="9">
        <f t="shared" si="76"/>
        <v>7</v>
      </c>
      <c r="C487" s="11">
        <f t="shared" si="77"/>
        <v>0</v>
      </c>
      <c r="D487" s="11">
        <f t="shared" si="78"/>
        <v>0</v>
      </c>
      <c r="E487" s="9">
        <f t="shared" si="79"/>
        <v>7</v>
      </c>
      <c r="F487" s="11">
        <f t="shared" si="80"/>
        <v>0</v>
      </c>
      <c r="G487" s="13">
        <f t="shared" si="81"/>
        <v>0</v>
      </c>
      <c r="H487" s="19" t="str">
        <f t="shared" si="82"/>
        <v>GNDND</v>
      </c>
      <c r="I487" s="15" t="e">
        <f>VLOOKUP(H487,score!$A$1:$B$343,2,FALSE)</f>
        <v>#N/A</v>
      </c>
      <c r="J487" s="2" t="str">
        <f>IF(ISERROR(data!K487/(data!J487*4)),"",data!K487/(data!J487*4))</f>
        <v/>
      </c>
      <c r="K487" s="3">
        <f>IF(data!I487=3,8,0)</f>
        <v>0</v>
      </c>
      <c r="L487" s="7">
        <f t="shared" si="83"/>
        <v>0</v>
      </c>
      <c r="M487">
        <f>(data!M487+(data!N487/60))*data!L487</f>
        <v>0</v>
      </c>
      <c r="N487" t="b">
        <f>IF(data!O487=1,1,IF(data!O487=2,0.7,IF(data!O487=3,0.7,IF(data!O487=4,0.3,IF(data!O487=5,0,FALSE)))))</f>
        <v>0</v>
      </c>
      <c r="O487">
        <f t="shared" si="84"/>
        <v>0</v>
      </c>
      <c r="P487" s="5">
        <f>(data!P487+(data!Q487/60))*data!L487+(data!R487+(data!S487/60))*(7-data!L487)</f>
        <v>0</v>
      </c>
      <c r="Q487">
        <f>data!T487+data!U487/60*7</f>
        <v>0</v>
      </c>
      <c r="R487">
        <f>data!V487+data!W487/60*7</f>
        <v>0</v>
      </c>
      <c r="S487" s="5">
        <f>(data!Y487+data!Z487/60)*data!X487</f>
        <v>0</v>
      </c>
      <c r="T487">
        <f>data!AA487+data!AB487</f>
        <v>0</v>
      </c>
      <c r="U487">
        <f>data!AC487*IF(data!AD487=1,1,0)+data!AE487*IF(data!AF487=1,1,0)</f>
        <v>0</v>
      </c>
      <c r="V487" t="b">
        <f>IF(data!AG487=1,1,IF(data!AG487=2,2,IF(data!AG487=3,3,IF(data!AG487=4,FALSE))))</f>
        <v>0</v>
      </c>
      <c r="W487" t="b">
        <f>IF(data!AH487=1,4,IF(data!AH487=2,5,IF(data!AH487=3,6,IF(data!AH487=4,7,FALSE))))</f>
        <v>0</v>
      </c>
      <c r="X487" t="b">
        <f>IF(data!AI487=1,4,IF(data!AI487=2,3,IF(data!AI487=3,2,IF(data!AI487=4,1,FALSE))))</f>
        <v>0</v>
      </c>
      <c r="Y487" t="b">
        <f>IF(data!AJ487=1,6,IF(data!AJ487=2,5,IF(data!AJ487=3,4,IF(data!AJ487=4,1,FALSE))))</f>
        <v>0</v>
      </c>
      <c r="Z487" t="b">
        <f>IF(data!AK487=1,4,IF(data!AK487=2,3,IF(data!AK487=3,2,IF(data!AK487=4,1,IF(data!AK487=5,2,FALSE)))))</f>
        <v>0</v>
      </c>
      <c r="AA487" t="b">
        <f>IF(data!AL487=1,6,IF(data!AL487=2,5,IF(data!AL487=3,4,IF(data!AL487=5,2,(IF(data!AL487=4,1,FALSE))))))</f>
        <v>0</v>
      </c>
    </row>
    <row r="488" spans="1:27" x14ac:dyDescent="0.15">
      <c r="A488" s="9" t="str">
        <f t="shared" si="75"/>
        <v>FALSE</v>
      </c>
      <c r="B488" s="9">
        <f t="shared" si="76"/>
        <v>7</v>
      </c>
      <c r="C488" s="11">
        <f t="shared" si="77"/>
        <v>0</v>
      </c>
      <c r="D488" s="11">
        <f t="shared" si="78"/>
        <v>0</v>
      </c>
      <c r="E488" s="9">
        <f t="shared" si="79"/>
        <v>7</v>
      </c>
      <c r="F488" s="11">
        <f t="shared" si="80"/>
        <v>0</v>
      </c>
      <c r="G488" s="13">
        <f t="shared" si="81"/>
        <v>0</v>
      </c>
      <c r="H488" s="19" t="str">
        <f t="shared" si="82"/>
        <v>GNDND</v>
      </c>
      <c r="I488" s="15" t="e">
        <f>VLOOKUP(H488,score!$A$1:$B$343,2,FALSE)</f>
        <v>#N/A</v>
      </c>
      <c r="J488" s="2" t="str">
        <f>IF(ISERROR(data!K488/(data!J488*4)),"",data!K488/(data!J488*4))</f>
        <v/>
      </c>
      <c r="K488" s="3">
        <f>IF(data!I488=3,8,0)</f>
        <v>0</v>
      </c>
      <c r="L488" s="7">
        <f t="shared" si="83"/>
        <v>0</v>
      </c>
      <c r="M488">
        <f>(data!M488+(data!N488/60))*data!L488</f>
        <v>0</v>
      </c>
      <c r="N488" t="b">
        <f>IF(data!O488=1,1,IF(data!O488=2,0.7,IF(data!O488=3,0.7,IF(data!O488=4,0.3,IF(data!O488=5,0,FALSE)))))</f>
        <v>0</v>
      </c>
      <c r="O488">
        <f t="shared" si="84"/>
        <v>0</v>
      </c>
      <c r="P488" s="5">
        <f>(data!P488+(data!Q488/60))*data!L488+(data!R488+(data!S488/60))*(7-data!L488)</f>
        <v>0</v>
      </c>
      <c r="Q488">
        <f>data!T488+data!U488/60*7</f>
        <v>0</v>
      </c>
      <c r="R488">
        <f>data!V488+data!W488/60*7</f>
        <v>0</v>
      </c>
      <c r="S488" s="5">
        <f>(data!Y488+data!Z488/60)*data!X488</f>
        <v>0</v>
      </c>
      <c r="T488">
        <f>data!AA488+data!AB488</f>
        <v>0</v>
      </c>
      <c r="U488">
        <f>data!AC488*IF(data!AD488=1,1,0)+data!AE488*IF(data!AF488=1,1,0)</f>
        <v>0</v>
      </c>
      <c r="V488" t="b">
        <f>IF(data!AG488=1,1,IF(data!AG488=2,2,IF(data!AG488=3,3,IF(data!AG488=4,FALSE))))</f>
        <v>0</v>
      </c>
      <c r="W488" t="b">
        <f>IF(data!AH488=1,4,IF(data!AH488=2,5,IF(data!AH488=3,6,IF(data!AH488=4,7,FALSE))))</f>
        <v>0</v>
      </c>
      <c r="X488" t="b">
        <f>IF(data!AI488=1,4,IF(data!AI488=2,3,IF(data!AI488=3,2,IF(data!AI488=4,1,FALSE))))</f>
        <v>0</v>
      </c>
      <c r="Y488" t="b">
        <f>IF(data!AJ488=1,6,IF(data!AJ488=2,5,IF(data!AJ488=3,4,IF(data!AJ488=4,1,FALSE))))</f>
        <v>0</v>
      </c>
      <c r="Z488" t="b">
        <f>IF(data!AK488=1,4,IF(data!AK488=2,3,IF(data!AK488=3,2,IF(data!AK488=4,1,IF(data!AK488=5,2,FALSE)))))</f>
        <v>0</v>
      </c>
      <c r="AA488" t="b">
        <f>IF(data!AL488=1,6,IF(data!AL488=2,5,IF(data!AL488=3,4,IF(data!AL488=5,2,(IF(data!AL488=4,1,FALSE))))))</f>
        <v>0</v>
      </c>
    </row>
    <row r="489" spans="1:27" x14ac:dyDescent="0.15">
      <c r="A489" s="9" t="str">
        <f t="shared" si="75"/>
        <v>FALSE</v>
      </c>
      <c r="B489" s="9">
        <f t="shared" si="76"/>
        <v>7</v>
      </c>
      <c r="C489" s="11">
        <f t="shared" si="77"/>
        <v>0</v>
      </c>
      <c r="D489" s="11">
        <f t="shared" si="78"/>
        <v>0</v>
      </c>
      <c r="E489" s="9">
        <f t="shared" si="79"/>
        <v>7</v>
      </c>
      <c r="F489" s="11">
        <f t="shared" si="80"/>
        <v>0</v>
      </c>
      <c r="G489" s="13">
        <f t="shared" si="81"/>
        <v>0</v>
      </c>
      <c r="H489" s="19" t="str">
        <f t="shared" si="82"/>
        <v>GNDND</v>
      </c>
      <c r="I489" s="15" t="e">
        <f>VLOOKUP(H489,score!$A$1:$B$343,2,FALSE)</f>
        <v>#N/A</v>
      </c>
      <c r="J489" s="2" t="str">
        <f>IF(ISERROR(data!K489/(data!J489*4)),"",data!K489/(data!J489*4))</f>
        <v/>
      </c>
      <c r="K489" s="3">
        <f>IF(data!I489=3,8,0)</f>
        <v>0</v>
      </c>
      <c r="L489" s="7">
        <f t="shared" si="83"/>
        <v>0</v>
      </c>
      <c r="M489">
        <f>(data!M489+(data!N489/60))*data!L489</f>
        <v>0</v>
      </c>
      <c r="N489" t="b">
        <f>IF(data!O489=1,1,IF(data!O489=2,0.7,IF(data!O489=3,0.7,IF(data!O489=4,0.3,IF(data!O489=5,0,FALSE)))))</f>
        <v>0</v>
      </c>
      <c r="O489">
        <f t="shared" si="84"/>
        <v>0</v>
      </c>
      <c r="P489" s="5">
        <f>(data!P489+(data!Q489/60))*data!L489+(data!R489+(data!S489/60))*(7-data!L489)</f>
        <v>0</v>
      </c>
      <c r="Q489">
        <f>data!T489+data!U489/60*7</f>
        <v>0</v>
      </c>
      <c r="R489">
        <f>data!V489+data!W489/60*7</f>
        <v>0</v>
      </c>
      <c r="S489" s="5">
        <f>(data!Y489+data!Z489/60)*data!X489</f>
        <v>0</v>
      </c>
      <c r="T489">
        <f>data!AA489+data!AB489</f>
        <v>0</v>
      </c>
      <c r="U489">
        <f>data!AC489*IF(data!AD489=1,1,0)+data!AE489*IF(data!AF489=1,1,0)</f>
        <v>0</v>
      </c>
      <c r="V489" t="b">
        <f>IF(data!AG489=1,1,IF(data!AG489=2,2,IF(data!AG489=3,3,IF(data!AG489=4,FALSE))))</f>
        <v>0</v>
      </c>
      <c r="W489" t="b">
        <f>IF(data!AH489=1,4,IF(data!AH489=2,5,IF(data!AH489=3,6,IF(data!AH489=4,7,FALSE))))</f>
        <v>0</v>
      </c>
      <c r="X489" t="b">
        <f>IF(data!AI489=1,4,IF(data!AI489=2,3,IF(data!AI489=3,2,IF(data!AI489=4,1,FALSE))))</f>
        <v>0</v>
      </c>
      <c r="Y489" t="b">
        <f>IF(data!AJ489=1,6,IF(data!AJ489=2,5,IF(data!AJ489=3,4,IF(data!AJ489=4,1,FALSE))))</f>
        <v>0</v>
      </c>
      <c r="Z489" t="b">
        <f>IF(data!AK489=1,4,IF(data!AK489=2,3,IF(data!AK489=3,2,IF(data!AK489=4,1,IF(data!AK489=5,2,FALSE)))))</f>
        <v>0</v>
      </c>
      <c r="AA489" t="b">
        <f>IF(data!AL489=1,6,IF(data!AL489=2,5,IF(data!AL489=3,4,IF(data!AL489=5,2,(IF(data!AL489=4,1,FALSE))))))</f>
        <v>0</v>
      </c>
    </row>
    <row r="490" spans="1:27" x14ac:dyDescent="0.15">
      <c r="A490" s="9" t="str">
        <f t="shared" si="75"/>
        <v>FALSE</v>
      </c>
      <c r="B490" s="9">
        <f t="shared" si="76"/>
        <v>7</v>
      </c>
      <c r="C490" s="11">
        <f t="shared" si="77"/>
        <v>0</v>
      </c>
      <c r="D490" s="11">
        <f t="shared" si="78"/>
        <v>0</v>
      </c>
      <c r="E490" s="9">
        <f t="shared" si="79"/>
        <v>7</v>
      </c>
      <c r="F490" s="11">
        <f t="shared" si="80"/>
        <v>0</v>
      </c>
      <c r="G490" s="13">
        <f t="shared" si="81"/>
        <v>0</v>
      </c>
      <c r="H490" s="19" t="str">
        <f t="shared" si="82"/>
        <v>GNDND</v>
      </c>
      <c r="I490" s="15" t="e">
        <f>VLOOKUP(H490,score!$A$1:$B$343,2,FALSE)</f>
        <v>#N/A</v>
      </c>
      <c r="J490" s="2" t="str">
        <f>IF(ISERROR(data!K490/(data!J490*4)),"",data!K490/(data!J490*4))</f>
        <v/>
      </c>
      <c r="K490" s="3">
        <f>IF(data!I490=3,8,0)</f>
        <v>0</v>
      </c>
      <c r="L490" s="7">
        <f t="shared" si="83"/>
        <v>0</v>
      </c>
      <c r="M490">
        <f>(data!M490+(data!N490/60))*data!L490</f>
        <v>0</v>
      </c>
      <c r="N490" t="b">
        <f>IF(data!O490=1,1,IF(data!O490=2,0.7,IF(data!O490=3,0.7,IF(data!O490=4,0.3,IF(data!O490=5,0,FALSE)))))</f>
        <v>0</v>
      </c>
      <c r="O490">
        <f t="shared" si="84"/>
        <v>0</v>
      </c>
      <c r="P490" s="5">
        <f>(data!P490+(data!Q490/60))*data!L490+(data!R490+(data!S490/60))*(7-data!L490)</f>
        <v>0</v>
      </c>
      <c r="Q490">
        <f>data!T490+data!U490/60*7</f>
        <v>0</v>
      </c>
      <c r="R490">
        <f>data!V490+data!W490/60*7</f>
        <v>0</v>
      </c>
      <c r="S490" s="5">
        <f>(data!Y490+data!Z490/60)*data!X490</f>
        <v>0</v>
      </c>
      <c r="T490">
        <f>data!AA490+data!AB490</f>
        <v>0</v>
      </c>
      <c r="U490">
        <f>data!AC490*IF(data!AD490=1,1,0)+data!AE490*IF(data!AF490=1,1,0)</f>
        <v>0</v>
      </c>
      <c r="V490" t="b">
        <f>IF(data!AG490=1,1,IF(data!AG490=2,2,IF(data!AG490=3,3,IF(data!AG490=4,FALSE))))</f>
        <v>0</v>
      </c>
      <c r="W490" t="b">
        <f>IF(data!AH490=1,4,IF(data!AH490=2,5,IF(data!AH490=3,6,IF(data!AH490=4,7,FALSE))))</f>
        <v>0</v>
      </c>
      <c r="X490" t="b">
        <f>IF(data!AI490=1,4,IF(data!AI490=2,3,IF(data!AI490=3,2,IF(data!AI490=4,1,FALSE))))</f>
        <v>0</v>
      </c>
      <c r="Y490" t="b">
        <f>IF(data!AJ490=1,6,IF(data!AJ490=2,5,IF(data!AJ490=3,4,IF(data!AJ490=4,1,FALSE))))</f>
        <v>0</v>
      </c>
      <c r="Z490" t="b">
        <f>IF(data!AK490=1,4,IF(data!AK490=2,3,IF(data!AK490=3,2,IF(data!AK490=4,1,IF(data!AK490=5,2,FALSE)))))</f>
        <v>0</v>
      </c>
      <c r="AA490" t="b">
        <f>IF(data!AL490=1,6,IF(data!AL490=2,5,IF(data!AL490=3,4,IF(data!AL490=5,2,(IF(data!AL490=4,1,FALSE))))))</f>
        <v>0</v>
      </c>
    </row>
    <row r="491" spans="1:27" x14ac:dyDescent="0.15">
      <c r="A491" s="9" t="str">
        <f t="shared" si="75"/>
        <v>FALSE</v>
      </c>
      <c r="B491" s="9">
        <f t="shared" si="76"/>
        <v>7</v>
      </c>
      <c r="C491" s="11">
        <f t="shared" si="77"/>
        <v>0</v>
      </c>
      <c r="D491" s="11">
        <f t="shared" si="78"/>
        <v>0</v>
      </c>
      <c r="E491" s="9">
        <f t="shared" si="79"/>
        <v>7</v>
      </c>
      <c r="F491" s="11">
        <f t="shared" si="80"/>
        <v>0</v>
      </c>
      <c r="G491" s="13">
        <f t="shared" si="81"/>
        <v>0</v>
      </c>
      <c r="H491" s="19" t="str">
        <f t="shared" si="82"/>
        <v>GNDND</v>
      </c>
      <c r="I491" s="15" t="e">
        <f>VLOOKUP(H491,score!$A$1:$B$343,2,FALSE)</f>
        <v>#N/A</v>
      </c>
      <c r="J491" s="2" t="str">
        <f>IF(ISERROR(data!K491/(data!J491*4)),"",data!K491/(data!J491*4))</f>
        <v/>
      </c>
      <c r="K491" s="3">
        <f>IF(data!I491=3,8,0)</f>
        <v>0</v>
      </c>
      <c r="L491" s="7">
        <f t="shared" si="83"/>
        <v>0</v>
      </c>
      <c r="M491">
        <f>(data!M491+(data!N491/60))*data!L491</f>
        <v>0</v>
      </c>
      <c r="N491" t="b">
        <f>IF(data!O491=1,1,IF(data!O491=2,0.7,IF(data!O491=3,0.7,IF(data!O491=4,0.3,IF(data!O491=5,0,FALSE)))))</f>
        <v>0</v>
      </c>
      <c r="O491">
        <f t="shared" si="84"/>
        <v>0</v>
      </c>
      <c r="P491" s="5">
        <f>(data!P491+(data!Q491/60))*data!L491+(data!R491+(data!S491/60))*(7-data!L491)</f>
        <v>0</v>
      </c>
      <c r="Q491">
        <f>data!T491+data!U491/60*7</f>
        <v>0</v>
      </c>
      <c r="R491">
        <f>data!V491+data!W491/60*7</f>
        <v>0</v>
      </c>
      <c r="S491" s="5">
        <f>(data!Y491+data!Z491/60)*data!X491</f>
        <v>0</v>
      </c>
      <c r="T491">
        <f>data!AA491+data!AB491</f>
        <v>0</v>
      </c>
      <c r="U491">
        <f>data!AC491*IF(data!AD491=1,1,0)+data!AE491*IF(data!AF491=1,1,0)</f>
        <v>0</v>
      </c>
      <c r="V491" t="b">
        <f>IF(data!AG491=1,1,IF(data!AG491=2,2,IF(data!AG491=3,3,IF(data!AG491=4,FALSE))))</f>
        <v>0</v>
      </c>
      <c r="W491" t="b">
        <f>IF(data!AH491=1,4,IF(data!AH491=2,5,IF(data!AH491=3,6,IF(data!AH491=4,7,FALSE))))</f>
        <v>0</v>
      </c>
      <c r="X491" t="b">
        <f>IF(data!AI491=1,4,IF(data!AI491=2,3,IF(data!AI491=3,2,IF(data!AI491=4,1,FALSE))))</f>
        <v>0</v>
      </c>
      <c r="Y491" t="b">
        <f>IF(data!AJ491=1,6,IF(data!AJ491=2,5,IF(data!AJ491=3,4,IF(data!AJ491=4,1,FALSE))))</f>
        <v>0</v>
      </c>
      <c r="Z491" t="b">
        <f>IF(data!AK491=1,4,IF(data!AK491=2,3,IF(data!AK491=3,2,IF(data!AK491=4,1,IF(data!AK491=5,2,FALSE)))))</f>
        <v>0</v>
      </c>
      <c r="AA491" t="b">
        <f>IF(data!AL491=1,6,IF(data!AL491=2,5,IF(data!AL491=3,4,IF(data!AL491=5,2,(IF(data!AL491=4,1,FALSE))))))</f>
        <v>0</v>
      </c>
    </row>
    <row r="492" spans="1:27" x14ac:dyDescent="0.15">
      <c r="A492" s="9" t="str">
        <f t="shared" si="75"/>
        <v>FALSE</v>
      </c>
      <c r="B492" s="9">
        <f t="shared" si="76"/>
        <v>7</v>
      </c>
      <c r="C492" s="11">
        <f t="shared" si="77"/>
        <v>0</v>
      </c>
      <c r="D492" s="11">
        <f t="shared" si="78"/>
        <v>0</v>
      </c>
      <c r="E492" s="9">
        <f t="shared" si="79"/>
        <v>7</v>
      </c>
      <c r="F492" s="11">
        <f t="shared" si="80"/>
        <v>0</v>
      </c>
      <c r="G492" s="13">
        <f t="shared" si="81"/>
        <v>0</v>
      </c>
      <c r="H492" s="19" t="str">
        <f t="shared" si="82"/>
        <v>GNDND</v>
      </c>
      <c r="I492" s="15" t="e">
        <f>VLOOKUP(H492,score!$A$1:$B$343,2,FALSE)</f>
        <v>#N/A</v>
      </c>
      <c r="J492" s="2" t="str">
        <f>IF(ISERROR(data!K492/(data!J492*4)),"",data!K492/(data!J492*4))</f>
        <v/>
      </c>
      <c r="K492" s="3">
        <f>IF(data!I492=3,8,0)</f>
        <v>0</v>
      </c>
      <c r="L492" s="7">
        <f t="shared" si="83"/>
        <v>0</v>
      </c>
      <c r="M492">
        <f>(data!M492+(data!N492/60))*data!L492</f>
        <v>0</v>
      </c>
      <c r="N492" t="b">
        <f>IF(data!O492=1,1,IF(data!O492=2,0.7,IF(data!O492=3,0.7,IF(data!O492=4,0.3,IF(data!O492=5,0,FALSE)))))</f>
        <v>0</v>
      </c>
      <c r="O492">
        <f t="shared" si="84"/>
        <v>0</v>
      </c>
      <c r="P492" s="5">
        <f>(data!P492+(data!Q492/60))*data!L492+(data!R492+(data!S492/60))*(7-data!L492)</f>
        <v>0</v>
      </c>
      <c r="Q492">
        <f>data!T492+data!U492/60*7</f>
        <v>0</v>
      </c>
      <c r="R492">
        <f>data!V492+data!W492/60*7</f>
        <v>0</v>
      </c>
      <c r="S492" s="5">
        <f>(data!Y492+data!Z492/60)*data!X492</f>
        <v>0</v>
      </c>
      <c r="T492">
        <f>data!AA492+data!AB492</f>
        <v>0</v>
      </c>
      <c r="U492">
        <f>data!AC492*IF(data!AD492=1,1,0)+data!AE492*IF(data!AF492=1,1,0)</f>
        <v>0</v>
      </c>
      <c r="V492" t="b">
        <f>IF(data!AG492=1,1,IF(data!AG492=2,2,IF(data!AG492=3,3,IF(data!AG492=4,FALSE))))</f>
        <v>0</v>
      </c>
      <c r="W492" t="b">
        <f>IF(data!AH492=1,4,IF(data!AH492=2,5,IF(data!AH492=3,6,IF(data!AH492=4,7,FALSE))))</f>
        <v>0</v>
      </c>
      <c r="X492" t="b">
        <f>IF(data!AI492=1,4,IF(data!AI492=2,3,IF(data!AI492=3,2,IF(data!AI492=4,1,FALSE))))</f>
        <v>0</v>
      </c>
      <c r="Y492" t="b">
        <f>IF(data!AJ492=1,6,IF(data!AJ492=2,5,IF(data!AJ492=3,4,IF(data!AJ492=4,1,FALSE))))</f>
        <v>0</v>
      </c>
      <c r="Z492" t="b">
        <f>IF(data!AK492=1,4,IF(data!AK492=2,3,IF(data!AK492=3,2,IF(data!AK492=4,1,IF(data!AK492=5,2,FALSE)))))</f>
        <v>0</v>
      </c>
      <c r="AA492" t="b">
        <f>IF(data!AL492=1,6,IF(data!AL492=2,5,IF(data!AL492=3,4,IF(data!AL492=5,2,(IF(data!AL492=4,1,FALSE))))))</f>
        <v>0</v>
      </c>
    </row>
    <row r="493" spans="1:27" x14ac:dyDescent="0.15">
      <c r="A493" s="9" t="str">
        <f t="shared" si="75"/>
        <v>FALSE</v>
      </c>
      <c r="B493" s="9">
        <f t="shared" si="76"/>
        <v>7</v>
      </c>
      <c r="C493" s="11">
        <f t="shared" si="77"/>
        <v>0</v>
      </c>
      <c r="D493" s="11">
        <f t="shared" si="78"/>
        <v>0</v>
      </c>
      <c r="E493" s="9">
        <f t="shared" si="79"/>
        <v>7</v>
      </c>
      <c r="F493" s="11">
        <f t="shared" si="80"/>
        <v>0</v>
      </c>
      <c r="G493" s="13">
        <f t="shared" si="81"/>
        <v>0</v>
      </c>
      <c r="H493" s="19" t="str">
        <f t="shared" si="82"/>
        <v>GNDND</v>
      </c>
      <c r="I493" s="15" t="e">
        <f>VLOOKUP(H493,score!$A$1:$B$343,2,FALSE)</f>
        <v>#N/A</v>
      </c>
      <c r="J493" s="2" t="str">
        <f>IF(ISERROR(data!K493/(data!J493*4)),"",data!K493/(data!J493*4))</f>
        <v/>
      </c>
      <c r="K493" s="3">
        <f>IF(data!I493=3,8,0)</f>
        <v>0</v>
      </c>
      <c r="L493" s="7">
        <f t="shared" si="83"/>
        <v>0</v>
      </c>
      <c r="M493">
        <f>(data!M493+(data!N493/60))*data!L493</f>
        <v>0</v>
      </c>
      <c r="N493" t="b">
        <f>IF(data!O493=1,1,IF(data!O493=2,0.7,IF(data!O493=3,0.7,IF(data!O493=4,0.3,IF(data!O493=5,0,FALSE)))))</f>
        <v>0</v>
      </c>
      <c r="O493">
        <f t="shared" si="84"/>
        <v>0</v>
      </c>
      <c r="P493" s="5">
        <f>(data!P493+(data!Q493/60))*data!L493+(data!R493+(data!S493/60))*(7-data!L493)</f>
        <v>0</v>
      </c>
      <c r="Q493">
        <f>data!T493+data!U493/60*7</f>
        <v>0</v>
      </c>
      <c r="R493">
        <f>data!V493+data!W493/60*7</f>
        <v>0</v>
      </c>
      <c r="S493" s="5">
        <f>(data!Y493+data!Z493/60)*data!X493</f>
        <v>0</v>
      </c>
      <c r="T493">
        <f>data!AA493+data!AB493</f>
        <v>0</v>
      </c>
      <c r="U493">
        <f>data!AC493*IF(data!AD493=1,1,0)+data!AE493*IF(data!AF493=1,1,0)</f>
        <v>0</v>
      </c>
      <c r="V493" t="b">
        <f>IF(data!AG493=1,1,IF(data!AG493=2,2,IF(data!AG493=3,3,IF(data!AG493=4,FALSE))))</f>
        <v>0</v>
      </c>
      <c r="W493" t="b">
        <f>IF(data!AH493=1,4,IF(data!AH493=2,5,IF(data!AH493=3,6,IF(data!AH493=4,7,FALSE))))</f>
        <v>0</v>
      </c>
      <c r="X493" t="b">
        <f>IF(data!AI493=1,4,IF(data!AI493=2,3,IF(data!AI493=3,2,IF(data!AI493=4,1,FALSE))))</f>
        <v>0</v>
      </c>
      <c r="Y493" t="b">
        <f>IF(data!AJ493=1,6,IF(data!AJ493=2,5,IF(data!AJ493=3,4,IF(data!AJ493=4,1,FALSE))))</f>
        <v>0</v>
      </c>
      <c r="Z493" t="b">
        <f>IF(data!AK493=1,4,IF(data!AK493=2,3,IF(data!AK493=3,2,IF(data!AK493=4,1,IF(data!AK493=5,2,FALSE)))))</f>
        <v>0</v>
      </c>
      <c r="AA493" t="b">
        <f>IF(data!AL493=1,6,IF(data!AL493=2,5,IF(data!AL493=3,4,IF(data!AL493=5,2,(IF(data!AL493=4,1,FALSE))))))</f>
        <v>0</v>
      </c>
    </row>
    <row r="494" spans="1:27" x14ac:dyDescent="0.15">
      <c r="A494" s="9" t="str">
        <f t="shared" si="75"/>
        <v>FALSE</v>
      </c>
      <c r="B494" s="9">
        <f t="shared" si="76"/>
        <v>7</v>
      </c>
      <c r="C494" s="11">
        <f t="shared" si="77"/>
        <v>0</v>
      </c>
      <c r="D494" s="11">
        <f t="shared" si="78"/>
        <v>0</v>
      </c>
      <c r="E494" s="9">
        <f t="shared" si="79"/>
        <v>7</v>
      </c>
      <c r="F494" s="11">
        <f t="shared" si="80"/>
        <v>0</v>
      </c>
      <c r="G494" s="13">
        <f t="shared" si="81"/>
        <v>0</v>
      </c>
      <c r="H494" s="19" t="str">
        <f t="shared" si="82"/>
        <v>GNDND</v>
      </c>
      <c r="I494" s="15" t="e">
        <f>VLOOKUP(H494,score!$A$1:$B$343,2,FALSE)</f>
        <v>#N/A</v>
      </c>
      <c r="J494" s="2" t="str">
        <f>IF(ISERROR(data!K494/(data!J494*4)),"",data!K494/(data!J494*4))</f>
        <v/>
      </c>
      <c r="K494" s="3">
        <f>IF(data!I494=3,8,0)</f>
        <v>0</v>
      </c>
      <c r="L494" s="7">
        <f t="shared" si="83"/>
        <v>0</v>
      </c>
      <c r="M494">
        <f>(data!M494+(data!N494/60))*data!L494</f>
        <v>0</v>
      </c>
      <c r="N494" t="b">
        <f>IF(data!O494=1,1,IF(data!O494=2,0.7,IF(data!O494=3,0.7,IF(data!O494=4,0.3,IF(data!O494=5,0,FALSE)))))</f>
        <v>0</v>
      </c>
      <c r="O494">
        <f t="shared" si="84"/>
        <v>0</v>
      </c>
      <c r="P494" s="5">
        <f>(data!P494+(data!Q494/60))*data!L494+(data!R494+(data!S494/60))*(7-data!L494)</f>
        <v>0</v>
      </c>
      <c r="Q494">
        <f>data!T494+data!U494/60*7</f>
        <v>0</v>
      </c>
      <c r="R494">
        <f>data!V494+data!W494/60*7</f>
        <v>0</v>
      </c>
      <c r="S494" s="5">
        <f>(data!Y494+data!Z494/60)*data!X494</f>
        <v>0</v>
      </c>
      <c r="T494">
        <f>data!AA494+data!AB494</f>
        <v>0</v>
      </c>
      <c r="U494">
        <f>data!AC494*IF(data!AD494=1,1,0)+data!AE494*IF(data!AF494=1,1,0)</f>
        <v>0</v>
      </c>
      <c r="V494" t="b">
        <f>IF(data!AG494=1,1,IF(data!AG494=2,2,IF(data!AG494=3,3,IF(data!AG494=4,FALSE))))</f>
        <v>0</v>
      </c>
      <c r="W494" t="b">
        <f>IF(data!AH494=1,4,IF(data!AH494=2,5,IF(data!AH494=3,6,IF(data!AH494=4,7,FALSE))))</f>
        <v>0</v>
      </c>
      <c r="X494" t="b">
        <f>IF(data!AI494=1,4,IF(data!AI494=2,3,IF(data!AI494=3,2,IF(data!AI494=4,1,FALSE))))</f>
        <v>0</v>
      </c>
      <c r="Y494" t="b">
        <f>IF(data!AJ494=1,6,IF(data!AJ494=2,5,IF(data!AJ494=3,4,IF(data!AJ494=4,1,FALSE))))</f>
        <v>0</v>
      </c>
      <c r="Z494" t="b">
        <f>IF(data!AK494=1,4,IF(data!AK494=2,3,IF(data!AK494=3,2,IF(data!AK494=4,1,IF(data!AK494=5,2,FALSE)))))</f>
        <v>0</v>
      </c>
      <c r="AA494" t="b">
        <f>IF(data!AL494=1,6,IF(data!AL494=2,5,IF(data!AL494=3,4,IF(data!AL494=5,2,(IF(data!AL494=4,1,FALSE))))))</f>
        <v>0</v>
      </c>
    </row>
    <row r="495" spans="1:27" x14ac:dyDescent="0.15">
      <c r="A495" s="9" t="str">
        <f t="shared" si="75"/>
        <v>FALSE</v>
      </c>
      <c r="B495" s="9">
        <f t="shared" si="76"/>
        <v>7</v>
      </c>
      <c r="C495" s="11">
        <f t="shared" si="77"/>
        <v>0</v>
      </c>
      <c r="D495" s="11">
        <f t="shared" si="78"/>
        <v>0</v>
      </c>
      <c r="E495" s="9">
        <f t="shared" si="79"/>
        <v>7</v>
      </c>
      <c r="F495" s="11">
        <f t="shared" si="80"/>
        <v>0</v>
      </c>
      <c r="G495" s="13">
        <f t="shared" si="81"/>
        <v>0</v>
      </c>
      <c r="H495" s="19" t="str">
        <f t="shared" si="82"/>
        <v>GNDND</v>
      </c>
      <c r="I495" s="15" t="e">
        <f>VLOOKUP(H495,score!$A$1:$B$343,2,FALSE)</f>
        <v>#N/A</v>
      </c>
      <c r="J495" s="2" t="str">
        <f>IF(ISERROR(data!K495/(data!J495*4)),"",data!K495/(data!J495*4))</f>
        <v/>
      </c>
      <c r="K495" s="3">
        <f>IF(data!I495=3,8,0)</f>
        <v>0</v>
      </c>
      <c r="L495" s="7">
        <f t="shared" si="83"/>
        <v>0</v>
      </c>
      <c r="M495">
        <f>(data!M495+(data!N495/60))*data!L495</f>
        <v>0</v>
      </c>
      <c r="N495" t="b">
        <f>IF(data!O495=1,1,IF(data!O495=2,0.7,IF(data!O495=3,0.7,IF(data!O495=4,0.3,IF(data!O495=5,0,FALSE)))))</f>
        <v>0</v>
      </c>
      <c r="O495">
        <f t="shared" si="84"/>
        <v>0</v>
      </c>
      <c r="P495" s="5">
        <f>(data!P495+(data!Q495/60))*data!L495+(data!R495+(data!S495/60))*(7-data!L495)</f>
        <v>0</v>
      </c>
      <c r="Q495">
        <f>data!T495+data!U495/60*7</f>
        <v>0</v>
      </c>
      <c r="R495">
        <f>data!V495+data!W495/60*7</f>
        <v>0</v>
      </c>
      <c r="S495" s="5">
        <f>(data!Y495+data!Z495/60)*data!X495</f>
        <v>0</v>
      </c>
      <c r="T495">
        <f>data!AA495+data!AB495</f>
        <v>0</v>
      </c>
      <c r="U495">
        <f>data!AC495*IF(data!AD495=1,1,0)+data!AE495*IF(data!AF495=1,1,0)</f>
        <v>0</v>
      </c>
      <c r="V495" t="b">
        <f>IF(data!AG495=1,1,IF(data!AG495=2,2,IF(data!AG495=3,3,IF(data!AG495=4,FALSE))))</f>
        <v>0</v>
      </c>
      <c r="W495" t="b">
        <f>IF(data!AH495=1,4,IF(data!AH495=2,5,IF(data!AH495=3,6,IF(data!AH495=4,7,FALSE))))</f>
        <v>0</v>
      </c>
      <c r="X495" t="b">
        <f>IF(data!AI495=1,4,IF(data!AI495=2,3,IF(data!AI495=3,2,IF(data!AI495=4,1,FALSE))))</f>
        <v>0</v>
      </c>
      <c r="Y495" t="b">
        <f>IF(data!AJ495=1,6,IF(data!AJ495=2,5,IF(data!AJ495=3,4,IF(data!AJ495=4,1,FALSE))))</f>
        <v>0</v>
      </c>
      <c r="Z495" t="b">
        <f>IF(data!AK495=1,4,IF(data!AK495=2,3,IF(data!AK495=3,2,IF(data!AK495=4,1,IF(data!AK495=5,2,FALSE)))))</f>
        <v>0</v>
      </c>
      <c r="AA495" t="b">
        <f>IF(data!AL495=1,6,IF(data!AL495=2,5,IF(data!AL495=3,4,IF(data!AL495=5,2,(IF(data!AL495=4,1,FALSE))))))</f>
        <v>0</v>
      </c>
    </row>
    <row r="496" spans="1:27" x14ac:dyDescent="0.15">
      <c r="A496" s="9" t="str">
        <f t="shared" si="75"/>
        <v>FALSE</v>
      </c>
      <c r="B496" s="9">
        <f t="shared" si="76"/>
        <v>7</v>
      </c>
      <c r="C496" s="11">
        <f t="shared" si="77"/>
        <v>0</v>
      </c>
      <c r="D496" s="11">
        <f t="shared" si="78"/>
        <v>0</v>
      </c>
      <c r="E496" s="9">
        <f t="shared" si="79"/>
        <v>7</v>
      </c>
      <c r="F496" s="11">
        <f t="shared" si="80"/>
        <v>0</v>
      </c>
      <c r="G496" s="13">
        <f t="shared" si="81"/>
        <v>0</v>
      </c>
      <c r="H496" s="19" t="str">
        <f t="shared" si="82"/>
        <v>GNDND</v>
      </c>
      <c r="I496" s="15" t="e">
        <f>VLOOKUP(H496,score!$A$1:$B$343,2,FALSE)</f>
        <v>#N/A</v>
      </c>
      <c r="J496" s="2" t="str">
        <f>IF(ISERROR(data!K496/(data!J496*4)),"",data!K496/(data!J496*4))</f>
        <v/>
      </c>
      <c r="K496" s="3">
        <f>IF(data!I496=3,8,0)</f>
        <v>0</v>
      </c>
      <c r="L496" s="7">
        <f t="shared" si="83"/>
        <v>0</v>
      </c>
      <c r="M496">
        <f>(data!M496+(data!N496/60))*data!L496</f>
        <v>0</v>
      </c>
      <c r="N496" t="b">
        <f>IF(data!O496=1,1,IF(data!O496=2,0.7,IF(data!O496=3,0.7,IF(data!O496=4,0.3,IF(data!O496=5,0,FALSE)))))</f>
        <v>0</v>
      </c>
      <c r="O496">
        <f t="shared" si="84"/>
        <v>0</v>
      </c>
      <c r="P496" s="5">
        <f>(data!P496+(data!Q496/60))*data!L496+(data!R496+(data!S496/60))*(7-data!L496)</f>
        <v>0</v>
      </c>
      <c r="Q496">
        <f>data!T496+data!U496/60*7</f>
        <v>0</v>
      </c>
      <c r="R496">
        <f>data!V496+data!W496/60*7</f>
        <v>0</v>
      </c>
      <c r="S496" s="5">
        <f>(data!Y496+data!Z496/60)*data!X496</f>
        <v>0</v>
      </c>
      <c r="T496">
        <f>data!AA496+data!AB496</f>
        <v>0</v>
      </c>
      <c r="U496">
        <f>data!AC496*IF(data!AD496=1,1,0)+data!AE496*IF(data!AF496=1,1,0)</f>
        <v>0</v>
      </c>
      <c r="V496" t="b">
        <f>IF(data!AG496=1,1,IF(data!AG496=2,2,IF(data!AG496=3,3,IF(data!AG496=4,FALSE))))</f>
        <v>0</v>
      </c>
      <c r="W496" t="b">
        <f>IF(data!AH496=1,4,IF(data!AH496=2,5,IF(data!AH496=3,6,IF(data!AH496=4,7,FALSE))))</f>
        <v>0</v>
      </c>
      <c r="X496" t="b">
        <f>IF(data!AI496=1,4,IF(data!AI496=2,3,IF(data!AI496=3,2,IF(data!AI496=4,1,FALSE))))</f>
        <v>0</v>
      </c>
      <c r="Y496" t="b">
        <f>IF(data!AJ496=1,6,IF(data!AJ496=2,5,IF(data!AJ496=3,4,IF(data!AJ496=4,1,FALSE))))</f>
        <v>0</v>
      </c>
      <c r="Z496" t="b">
        <f>IF(data!AK496=1,4,IF(data!AK496=2,3,IF(data!AK496=3,2,IF(data!AK496=4,1,IF(data!AK496=5,2,FALSE)))))</f>
        <v>0</v>
      </c>
      <c r="AA496" t="b">
        <f>IF(data!AL496=1,6,IF(data!AL496=2,5,IF(data!AL496=3,4,IF(data!AL496=5,2,(IF(data!AL496=4,1,FALSE))))))</f>
        <v>0</v>
      </c>
    </row>
    <row r="497" spans="1:27" x14ac:dyDescent="0.15">
      <c r="A497" s="9" t="str">
        <f t="shared" si="75"/>
        <v>FALSE</v>
      </c>
      <c r="B497" s="9">
        <f t="shared" si="76"/>
        <v>7</v>
      </c>
      <c r="C497" s="11">
        <f t="shared" si="77"/>
        <v>0</v>
      </c>
      <c r="D497" s="11">
        <f t="shared" si="78"/>
        <v>0</v>
      </c>
      <c r="E497" s="9">
        <f t="shared" si="79"/>
        <v>7</v>
      </c>
      <c r="F497" s="11">
        <f t="shared" si="80"/>
        <v>0</v>
      </c>
      <c r="G497" s="13">
        <f t="shared" si="81"/>
        <v>0</v>
      </c>
      <c r="H497" s="19" t="str">
        <f t="shared" si="82"/>
        <v>GNDND</v>
      </c>
      <c r="I497" s="15" t="e">
        <f>VLOOKUP(H497,score!$A$1:$B$343,2,FALSE)</f>
        <v>#N/A</v>
      </c>
      <c r="J497" s="2" t="str">
        <f>IF(ISERROR(data!K497/(data!J497*4)),"",data!K497/(data!J497*4))</f>
        <v/>
      </c>
      <c r="K497" s="3">
        <f>IF(data!I497=3,8,0)</f>
        <v>0</v>
      </c>
      <c r="L497" s="7">
        <f t="shared" si="83"/>
        <v>0</v>
      </c>
      <c r="M497">
        <f>(data!M497+(data!N497/60))*data!L497</f>
        <v>0</v>
      </c>
      <c r="N497" t="b">
        <f>IF(data!O497=1,1,IF(data!O497=2,0.7,IF(data!O497=3,0.7,IF(data!O497=4,0.3,IF(data!O497=5,0,FALSE)))))</f>
        <v>0</v>
      </c>
      <c r="O497">
        <f t="shared" si="84"/>
        <v>0</v>
      </c>
      <c r="P497" s="5">
        <f>(data!P497+(data!Q497/60))*data!L497+(data!R497+(data!S497/60))*(7-data!L497)</f>
        <v>0</v>
      </c>
      <c r="Q497">
        <f>data!T497+data!U497/60*7</f>
        <v>0</v>
      </c>
      <c r="R497">
        <f>data!V497+data!W497/60*7</f>
        <v>0</v>
      </c>
      <c r="S497" s="5">
        <f>(data!Y497+data!Z497/60)*data!X497</f>
        <v>0</v>
      </c>
      <c r="T497">
        <f>data!AA497+data!AB497</f>
        <v>0</v>
      </c>
      <c r="U497">
        <f>data!AC497*IF(data!AD497=1,1,0)+data!AE497*IF(data!AF497=1,1,0)</f>
        <v>0</v>
      </c>
      <c r="V497" t="b">
        <f>IF(data!AG497=1,1,IF(data!AG497=2,2,IF(data!AG497=3,3,IF(data!AG497=4,FALSE))))</f>
        <v>0</v>
      </c>
      <c r="W497" t="b">
        <f>IF(data!AH497=1,4,IF(data!AH497=2,5,IF(data!AH497=3,6,IF(data!AH497=4,7,FALSE))))</f>
        <v>0</v>
      </c>
      <c r="X497" t="b">
        <f>IF(data!AI497=1,4,IF(data!AI497=2,3,IF(data!AI497=3,2,IF(data!AI497=4,1,FALSE))))</f>
        <v>0</v>
      </c>
      <c r="Y497" t="b">
        <f>IF(data!AJ497=1,6,IF(data!AJ497=2,5,IF(data!AJ497=3,4,IF(data!AJ497=4,1,FALSE))))</f>
        <v>0</v>
      </c>
      <c r="Z497" t="b">
        <f>IF(data!AK497=1,4,IF(data!AK497=2,3,IF(data!AK497=3,2,IF(data!AK497=4,1,IF(data!AK497=5,2,FALSE)))))</f>
        <v>0</v>
      </c>
      <c r="AA497" t="b">
        <f>IF(data!AL497=1,6,IF(data!AL497=2,5,IF(data!AL497=3,4,IF(data!AL497=5,2,(IF(data!AL497=4,1,FALSE))))))</f>
        <v>0</v>
      </c>
    </row>
    <row r="498" spans="1:27" x14ac:dyDescent="0.15">
      <c r="A498" s="9" t="str">
        <f t="shared" si="75"/>
        <v>FALSE</v>
      </c>
      <c r="B498" s="9">
        <f t="shared" si="76"/>
        <v>7</v>
      </c>
      <c r="C498" s="11">
        <f t="shared" si="77"/>
        <v>0</v>
      </c>
      <c r="D498" s="11">
        <f t="shared" si="78"/>
        <v>0</v>
      </c>
      <c r="E498" s="9">
        <f t="shared" si="79"/>
        <v>7</v>
      </c>
      <c r="F498" s="11">
        <f t="shared" si="80"/>
        <v>0</v>
      </c>
      <c r="G498" s="13">
        <f t="shared" si="81"/>
        <v>0</v>
      </c>
      <c r="H498" s="19" t="str">
        <f t="shared" si="82"/>
        <v>GNDND</v>
      </c>
      <c r="I498" s="15" t="e">
        <f>VLOOKUP(H498,score!$A$1:$B$343,2,FALSE)</f>
        <v>#N/A</v>
      </c>
      <c r="J498" s="2" t="str">
        <f>IF(ISERROR(data!K498/(data!J498*4)),"",data!K498/(data!J498*4))</f>
        <v/>
      </c>
      <c r="K498" s="3">
        <f>IF(data!I498=3,8,0)</f>
        <v>0</v>
      </c>
      <c r="L498" s="7">
        <f t="shared" si="83"/>
        <v>0</v>
      </c>
      <c r="M498">
        <f>(data!M498+(data!N498/60))*data!L498</f>
        <v>0</v>
      </c>
      <c r="N498" t="b">
        <f>IF(data!O498=1,1,IF(data!O498=2,0.7,IF(data!O498=3,0.7,IF(data!O498=4,0.3,IF(data!O498=5,0,FALSE)))))</f>
        <v>0</v>
      </c>
      <c r="O498">
        <f t="shared" si="84"/>
        <v>0</v>
      </c>
      <c r="P498" s="5">
        <f>(data!P498+(data!Q498/60))*data!L498+(data!R498+(data!S498/60))*(7-data!L498)</f>
        <v>0</v>
      </c>
      <c r="Q498">
        <f>data!T498+data!U498/60*7</f>
        <v>0</v>
      </c>
      <c r="R498">
        <f>data!V498+data!W498/60*7</f>
        <v>0</v>
      </c>
      <c r="S498" s="5">
        <f>(data!Y498+data!Z498/60)*data!X498</f>
        <v>0</v>
      </c>
      <c r="T498">
        <f>data!AA498+data!AB498</f>
        <v>0</v>
      </c>
      <c r="U498">
        <f>data!AC498*IF(data!AD498=1,1,0)+data!AE498*IF(data!AF498=1,1,0)</f>
        <v>0</v>
      </c>
      <c r="V498" t="b">
        <f>IF(data!AG498=1,1,IF(data!AG498=2,2,IF(data!AG498=3,3,IF(data!AG498=4,FALSE))))</f>
        <v>0</v>
      </c>
      <c r="W498" t="b">
        <f>IF(data!AH498=1,4,IF(data!AH498=2,5,IF(data!AH498=3,6,IF(data!AH498=4,7,FALSE))))</f>
        <v>0</v>
      </c>
      <c r="X498" t="b">
        <f>IF(data!AI498=1,4,IF(data!AI498=2,3,IF(data!AI498=3,2,IF(data!AI498=4,1,FALSE))))</f>
        <v>0</v>
      </c>
      <c r="Y498" t="b">
        <f>IF(data!AJ498=1,6,IF(data!AJ498=2,5,IF(data!AJ498=3,4,IF(data!AJ498=4,1,FALSE))))</f>
        <v>0</v>
      </c>
      <c r="Z498" t="b">
        <f>IF(data!AK498=1,4,IF(data!AK498=2,3,IF(data!AK498=3,2,IF(data!AK498=4,1,IF(data!AK498=5,2,FALSE)))))</f>
        <v>0</v>
      </c>
      <c r="AA498" t="b">
        <f>IF(data!AL498=1,6,IF(data!AL498=2,5,IF(data!AL498=3,4,IF(data!AL498=5,2,(IF(data!AL498=4,1,FALSE))))))</f>
        <v>0</v>
      </c>
    </row>
    <row r="499" spans="1:27" x14ac:dyDescent="0.15">
      <c r="A499" s="9" t="str">
        <f t="shared" si="75"/>
        <v>FALSE</v>
      </c>
      <c r="B499" s="9">
        <f t="shared" si="76"/>
        <v>7</v>
      </c>
      <c r="C499" s="11">
        <f t="shared" si="77"/>
        <v>0</v>
      </c>
      <c r="D499" s="11">
        <f t="shared" si="78"/>
        <v>0</v>
      </c>
      <c r="E499" s="9">
        <f t="shared" si="79"/>
        <v>7</v>
      </c>
      <c r="F499" s="11">
        <f t="shared" si="80"/>
        <v>0</v>
      </c>
      <c r="G499" s="13">
        <f t="shared" si="81"/>
        <v>0</v>
      </c>
      <c r="H499" s="19" t="str">
        <f t="shared" si="82"/>
        <v>GNDND</v>
      </c>
      <c r="I499" s="15" t="e">
        <f>VLOOKUP(H499,score!$A$1:$B$343,2,FALSE)</f>
        <v>#N/A</v>
      </c>
      <c r="J499" s="2" t="str">
        <f>IF(ISERROR(data!K499/(data!J499*4)),"",data!K499/(data!J499*4))</f>
        <v/>
      </c>
      <c r="K499" s="3">
        <f>IF(data!I499=3,8,0)</f>
        <v>0</v>
      </c>
      <c r="L499" s="7">
        <f t="shared" si="83"/>
        <v>0</v>
      </c>
      <c r="M499">
        <f>(data!M499+(data!N499/60))*data!L499</f>
        <v>0</v>
      </c>
      <c r="N499" t="b">
        <f>IF(data!O499=1,1,IF(data!O499=2,0.7,IF(data!O499=3,0.7,IF(data!O499=4,0.3,IF(data!O499=5,0,FALSE)))))</f>
        <v>0</v>
      </c>
      <c r="O499">
        <f t="shared" si="84"/>
        <v>0</v>
      </c>
      <c r="P499" s="5">
        <f>(data!P499+(data!Q499/60))*data!L499+(data!R499+(data!S499/60))*(7-data!L499)</f>
        <v>0</v>
      </c>
      <c r="Q499">
        <f>data!T499+data!U499/60*7</f>
        <v>0</v>
      </c>
      <c r="R499">
        <f>data!V499+data!W499/60*7</f>
        <v>0</v>
      </c>
      <c r="S499" s="5">
        <f>(data!Y499+data!Z499/60)*data!X499</f>
        <v>0</v>
      </c>
      <c r="T499">
        <f>data!AA499+data!AB499</f>
        <v>0</v>
      </c>
      <c r="U499">
        <f>data!AC499*IF(data!AD499=1,1,0)+data!AE499*IF(data!AF499=1,1,0)</f>
        <v>0</v>
      </c>
      <c r="V499" t="b">
        <f>IF(data!AG499=1,1,IF(data!AG499=2,2,IF(data!AG499=3,3,IF(data!AG499=4,FALSE))))</f>
        <v>0</v>
      </c>
      <c r="W499" t="b">
        <f>IF(data!AH499=1,4,IF(data!AH499=2,5,IF(data!AH499=3,6,IF(data!AH499=4,7,FALSE))))</f>
        <v>0</v>
      </c>
      <c r="X499" t="b">
        <f>IF(data!AI499=1,4,IF(data!AI499=2,3,IF(data!AI499=3,2,IF(data!AI499=4,1,FALSE))))</f>
        <v>0</v>
      </c>
      <c r="Y499" t="b">
        <f>IF(data!AJ499=1,6,IF(data!AJ499=2,5,IF(data!AJ499=3,4,IF(data!AJ499=4,1,FALSE))))</f>
        <v>0</v>
      </c>
      <c r="Z499" t="b">
        <f>IF(data!AK499=1,4,IF(data!AK499=2,3,IF(data!AK499=3,2,IF(data!AK499=4,1,IF(data!AK499=5,2,FALSE)))))</f>
        <v>0</v>
      </c>
      <c r="AA499" t="b">
        <f>IF(data!AL499=1,6,IF(data!AL499=2,5,IF(data!AL499=3,4,IF(data!AL499=5,2,(IF(data!AL499=4,1,FALSE))))))</f>
        <v>0</v>
      </c>
    </row>
    <row r="500" spans="1:27" x14ac:dyDescent="0.15">
      <c r="A500" s="9" t="str">
        <f t="shared" si="75"/>
        <v>FALSE</v>
      </c>
      <c r="B500" s="9">
        <f t="shared" si="76"/>
        <v>7</v>
      </c>
      <c r="C500" s="11">
        <f t="shared" si="77"/>
        <v>0</v>
      </c>
      <c r="D500" s="11">
        <f t="shared" si="78"/>
        <v>0</v>
      </c>
      <c r="E500" s="9">
        <f t="shared" si="79"/>
        <v>7</v>
      </c>
      <c r="F500" s="11">
        <f t="shared" si="80"/>
        <v>0</v>
      </c>
      <c r="G500" s="13">
        <f t="shared" si="81"/>
        <v>0</v>
      </c>
      <c r="H500" s="19" t="str">
        <f t="shared" si="82"/>
        <v>GNDND</v>
      </c>
      <c r="I500" s="15" t="e">
        <f>VLOOKUP(H500,score!$A$1:$B$343,2,FALSE)</f>
        <v>#N/A</v>
      </c>
      <c r="J500" s="2" t="str">
        <f>IF(ISERROR(data!K500/(data!J500*4)),"",data!K500/(data!J500*4))</f>
        <v/>
      </c>
      <c r="K500" s="3">
        <f>IF(data!I500=3,8,0)</f>
        <v>0</v>
      </c>
      <c r="L500" s="7">
        <f t="shared" si="83"/>
        <v>0</v>
      </c>
      <c r="M500">
        <f>(data!M500+(data!N500/60))*data!L500</f>
        <v>0</v>
      </c>
      <c r="N500" t="b">
        <f>IF(data!O500=1,1,IF(data!O500=2,0.7,IF(data!O500=3,0.7,IF(data!O500=4,0.3,IF(data!O500=5,0,FALSE)))))</f>
        <v>0</v>
      </c>
      <c r="O500">
        <f t="shared" si="84"/>
        <v>0</v>
      </c>
      <c r="P500" s="5">
        <f>(data!P500+(data!Q500/60))*data!L500+(data!R500+(data!S500/60))*(7-data!L500)</f>
        <v>0</v>
      </c>
      <c r="Q500">
        <f>data!T500+data!U500/60*7</f>
        <v>0</v>
      </c>
      <c r="R500">
        <f>data!V500+data!W500/60*7</f>
        <v>0</v>
      </c>
      <c r="S500" s="5">
        <f>(data!Y500+data!Z500/60)*data!X500</f>
        <v>0</v>
      </c>
      <c r="T500">
        <f>data!AA500+data!AB500</f>
        <v>0</v>
      </c>
      <c r="U500">
        <f>data!AC500*IF(data!AD500=1,1,0)+data!AE500*IF(data!AF500=1,1,0)</f>
        <v>0</v>
      </c>
      <c r="V500" t="b">
        <f>IF(data!AG500=1,1,IF(data!AG500=2,2,IF(data!AG500=3,3,IF(data!AG500=4,FALSE))))</f>
        <v>0</v>
      </c>
      <c r="W500" t="b">
        <f>IF(data!AH500=1,4,IF(data!AH500=2,5,IF(data!AH500=3,6,IF(data!AH500=4,7,FALSE))))</f>
        <v>0</v>
      </c>
      <c r="X500" t="b">
        <f>IF(data!AI500=1,4,IF(data!AI500=2,3,IF(data!AI500=3,2,IF(data!AI500=4,1,FALSE))))</f>
        <v>0</v>
      </c>
      <c r="Y500" t="b">
        <f>IF(data!AJ500=1,6,IF(data!AJ500=2,5,IF(data!AJ500=3,4,IF(data!AJ500=4,1,FALSE))))</f>
        <v>0</v>
      </c>
      <c r="Z500" t="b">
        <f>IF(data!AK500=1,4,IF(data!AK500=2,3,IF(data!AK500=3,2,IF(data!AK500=4,1,IF(data!AK500=5,2,FALSE)))))</f>
        <v>0</v>
      </c>
      <c r="AA500" t="b">
        <f>IF(data!AL500=1,6,IF(data!AL500=2,5,IF(data!AL500=3,4,IF(data!AL500=5,2,(IF(data!AL500=4,1,FALSE))))))</f>
        <v>0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3"/>
  <sheetViews>
    <sheetView workbookViewId="0">
      <selection activeCell="A3" sqref="A3"/>
    </sheetView>
  </sheetViews>
  <sheetFormatPr defaultRowHeight="13.5" x14ac:dyDescent="0.15"/>
  <sheetData>
    <row r="1" spans="1:4" x14ac:dyDescent="0.15">
      <c r="A1" s="6" t="s">
        <v>68</v>
      </c>
      <c r="B1" s="6">
        <v>100</v>
      </c>
      <c r="D1" s="6"/>
    </row>
    <row r="2" spans="1:4" x14ac:dyDescent="0.15">
      <c r="A2" s="6" t="s">
        <v>69</v>
      </c>
      <c r="B2" s="6">
        <v>90</v>
      </c>
    </row>
    <row r="3" spans="1:4" x14ac:dyDescent="0.15">
      <c r="A3" s="6" t="s">
        <v>70</v>
      </c>
      <c r="B3" s="6">
        <v>90</v>
      </c>
    </row>
    <row r="4" spans="1:4" x14ac:dyDescent="0.15">
      <c r="A4" s="6" t="s">
        <v>71</v>
      </c>
      <c r="B4" s="6">
        <v>90</v>
      </c>
    </row>
    <row r="5" spans="1:4" x14ac:dyDescent="0.15">
      <c r="A5" s="6" t="s">
        <v>72</v>
      </c>
      <c r="B5" s="6">
        <v>85</v>
      </c>
    </row>
    <row r="6" spans="1:4" x14ac:dyDescent="0.15">
      <c r="A6" s="6" t="s">
        <v>73</v>
      </c>
      <c r="B6" s="6">
        <v>85</v>
      </c>
    </row>
    <row r="7" spans="1:4" x14ac:dyDescent="0.15">
      <c r="A7" s="6" t="s">
        <v>74</v>
      </c>
      <c r="B7" s="6">
        <v>85</v>
      </c>
    </row>
    <row r="8" spans="1:4" x14ac:dyDescent="0.15">
      <c r="A8" s="6" t="s">
        <v>75</v>
      </c>
      <c r="B8" s="6">
        <v>81</v>
      </c>
    </row>
    <row r="9" spans="1:4" x14ac:dyDescent="0.15">
      <c r="A9" s="6" t="s">
        <v>76</v>
      </c>
      <c r="B9" s="6">
        <v>80</v>
      </c>
    </row>
    <row r="10" spans="1:4" x14ac:dyDescent="0.15">
      <c r="A10" s="6" t="s">
        <v>77</v>
      </c>
      <c r="B10" s="6">
        <v>80</v>
      </c>
    </row>
    <row r="11" spans="1:4" x14ac:dyDescent="0.15">
      <c r="A11" s="6" t="s">
        <v>78</v>
      </c>
      <c r="B11" s="6">
        <v>80</v>
      </c>
    </row>
    <row r="12" spans="1:4" x14ac:dyDescent="0.15">
      <c r="A12" s="6" t="s">
        <v>79</v>
      </c>
      <c r="B12" s="6">
        <v>78.33</v>
      </c>
    </row>
    <row r="13" spans="1:4" x14ac:dyDescent="0.15">
      <c r="A13" s="6" t="s">
        <v>80</v>
      </c>
      <c r="B13" s="6">
        <v>78.33</v>
      </c>
    </row>
    <row r="14" spans="1:4" x14ac:dyDescent="0.15">
      <c r="A14" s="6" t="s">
        <v>81</v>
      </c>
      <c r="B14" s="6">
        <v>78.33</v>
      </c>
    </row>
    <row r="15" spans="1:4" x14ac:dyDescent="0.15">
      <c r="A15" s="6" t="s">
        <v>82</v>
      </c>
      <c r="B15" s="6">
        <v>78.33</v>
      </c>
    </row>
    <row r="16" spans="1:4" x14ac:dyDescent="0.15">
      <c r="A16" s="6" t="s">
        <v>83</v>
      </c>
      <c r="B16" s="6">
        <v>78.33</v>
      </c>
    </row>
    <row r="17" spans="1:2" x14ac:dyDescent="0.15">
      <c r="A17" s="6" t="s">
        <v>84</v>
      </c>
      <c r="B17" s="6">
        <v>78.33</v>
      </c>
    </row>
    <row r="18" spans="1:2" x14ac:dyDescent="0.15">
      <c r="A18" s="6" t="s">
        <v>85</v>
      </c>
      <c r="B18" s="6">
        <v>76.67</v>
      </c>
    </row>
    <row r="19" spans="1:2" x14ac:dyDescent="0.15">
      <c r="A19" s="6" t="s">
        <v>86</v>
      </c>
      <c r="B19" s="6">
        <v>76.67</v>
      </c>
    </row>
    <row r="20" spans="1:2" x14ac:dyDescent="0.15">
      <c r="A20" s="6" t="s">
        <v>87</v>
      </c>
      <c r="B20" s="6">
        <v>76.67</v>
      </c>
    </row>
    <row r="21" spans="1:2" x14ac:dyDescent="0.15">
      <c r="A21" s="6" t="s">
        <v>88</v>
      </c>
      <c r="B21" s="6">
        <v>75</v>
      </c>
    </row>
    <row r="22" spans="1:2" x14ac:dyDescent="0.15">
      <c r="A22" s="6" t="s">
        <v>89</v>
      </c>
      <c r="B22" s="6">
        <v>75</v>
      </c>
    </row>
    <row r="23" spans="1:2" x14ac:dyDescent="0.15">
      <c r="A23" s="6" t="s">
        <v>90</v>
      </c>
      <c r="B23" s="6">
        <v>75</v>
      </c>
    </row>
    <row r="24" spans="1:2" x14ac:dyDescent="0.15">
      <c r="A24" s="6" t="s">
        <v>91</v>
      </c>
      <c r="B24" s="6">
        <v>73</v>
      </c>
    </row>
    <row r="25" spans="1:2" x14ac:dyDescent="0.15">
      <c r="A25" s="6" t="s">
        <v>92</v>
      </c>
      <c r="B25" s="6">
        <v>73</v>
      </c>
    </row>
    <row r="26" spans="1:2" x14ac:dyDescent="0.15">
      <c r="A26" s="6" t="s">
        <v>93</v>
      </c>
      <c r="B26" s="6">
        <v>73</v>
      </c>
    </row>
    <row r="27" spans="1:2" x14ac:dyDescent="0.15">
      <c r="A27" s="6" t="s">
        <v>94</v>
      </c>
      <c r="B27" s="6">
        <v>71</v>
      </c>
    </row>
    <row r="28" spans="1:2" x14ac:dyDescent="0.15">
      <c r="A28" s="6" t="s">
        <v>95</v>
      </c>
      <c r="B28" s="6">
        <v>70</v>
      </c>
    </row>
    <row r="29" spans="1:2" x14ac:dyDescent="0.15">
      <c r="A29" s="6" t="s">
        <v>96</v>
      </c>
      <c r="B29" s="6">
        <v>70</v>
      </c>
    </row>
    <row r="30" spans="1:2" x14ac:dyDescent="0.15">
      <c r="A30" s="6" t="s">
        <v>97</v>
      </c>
      <c r="B30" s="6">
        <v>70</v>
      </c>
    </row>
    <row r="31" spans="1:2" x14ac:dyDescent="0.15">
      <c r="A31" s="6" t="s">
        <v>98</v>
      </c>
      <c r="B31" s="6">
        <v>69.17</v>
      </c>
    </row>
    <row r="32" spans="1:2" x14ac:dyDescent="0.15">
      <c r="A32" s="6" t="s">
        <v>99</v>
      </c>
      <c r="B32" s="6">
        <v>69.17</v>
      </c>
    </row>
    <row r="33" spans="1:2" x14ac:dyDescent="0.15">
      <c r="A33" s="6" t="s">
        <v>100</v>
      </c>
      <c r="B33" s="6">
        <v>69.17</v>
      </c>
    </row>
    <row r="34" spans="1:2" x14ac:dyDescent="0.15">
      <c r="A34" s="6" t="s">
        <v>101</v>
      </c>
      <c r="B34" s="6">
        <v>69.17</v>
      </c>
    </row>
    <row r="35" spans="1:2" x14ac:dyDescent="0.15">
      <c r="A35" s="6" t="s">
        <v>102</v>
      </c>
      <c r="B35" s="6">
        <v>69.17</v>
      </c>
    </row>
    <row r="36" spans="1:2" x14ac:dyDescent="0.15">
      <c r="A36" s="6" t="s">
        <v>103</v>
      </c>
      <c r="B36" s="6">
        <v>69.17</v>
      </c>
    </row>
    <row r="37" spans="1:2" x14ac:dyDescent="0.15">
      <c r="A37" s="6" t="s">
        <v>104</v>
      </c>
      <c r="B37" s="6">
        <v>68.33</v>
      </c>
    </row>
    <row r="38" spans="1:2" x14ac:dyDescent="0.15">
      <c r="A38" s="6" t="s">
        <v>105</v>
      </c>
      <c r="B38" s="6">
        <v>68.33</v>
      </c>
    </row>
    <row r="39" spans="1:2" x14ac:dyDescent="0.15">
      <c r="A39" s="6" t="s">
        <v>106</v>
      </c>
      <c r="B39" s="6">
        <v>68.33</v>
      </c>
    </row>
    <row r="40" spans="1:2" x14ac:dyDescent="0.15">
      <c r="A40" s="6" t="s">
        <v>107</v>
      </c>
      <c r="B40" s="6">
        <v>67.5</v>
      </c>
    </row>
    <row r="41" spans="1:2" x14ac:dyDescent="0.15">
      <c r="A41" s="6" t="s">
        <v>108</v>
      </c>
      <c r="B41" s="6">
        <v>67.5</v>
      </c>
    </row>
    <row r="42" spans="1:2" x14ac:dyDescent="0.15">
      <c r="A42" s="6" t="s">
        <v>109</v>
      </c>
      <c r="B42" s="6">
        <v>67.5</v>
      </c>
    </row>
    <row r="43" spans="1:2" x14ac:dyDescent="0.15">
      <c r="A43" s="6" t="s">
        <v>110</v>
      </c>
      <c r="B43" s="6">
        <v>67.5</v>
      </c>
    </row>
    <row r="44" spans="1:2" x14ac:dyDescent="0.15">
      <c r="A44" s="6" t="s">
        <v>111</v>
      </c>
      <c r="B44" s="6">
        <v>67.5</v>
      </c>
    </row>
    <row r="45" spans="1:2" x14ac:dyDescent="0.15">
      <c r="A45" s="6" t="s">
        <v>112</v>
      </c>
      <c r="B45" s="6">
        <v>67.5</v>
      </c>
    </row>
    <row r="46" spans="1:2" x14ac:dyDescent="0.15">
      <c r="A46" s="6" t="s">
        <v>113</v>
      </c>
      <c r="B46" s="6">
        <v>66.67</v>
      </c>
    </row>
    <row r="47" spans="1:2" x14ac:dyDescent="0.15">
      <c r="A47" s="6" t="s">
        <v>114</v>
      </c>
      <c r="B47" s="6">
        <v>66.67</v>
      </c>
    </row>
    <row r="48" spans="1:2" x14ac:dyDescent="0.15">
      <c r="A48" s="6" t="s">
        <v>115</v>
      </c>
      <c r="B48" s="6">
        <v>66.67</v>
      </c>
    </row>
    <row r="49" spans="1:2" x14ac:dyDescent="0.15">
      <c r="A49" s="6" t="s">
        <v>116</v>
      </c>
      <c r="B49" s="6">
        <v>66.67</v>
      </c>
    </row>
    <row r="50" spans="1:2" x14ac:dyDescent="0.15">
      <c r="A50" s="6" t="s">
        <v>117</v>
      </c>
      <c r="B50" s="6">
        <v>66.67</v>
      </c>
    </row>
    <row r="51" spans="1:2" x14ac:dyDescent="0.15">
      <c r="A51" s="6" t="s">
        <v>118</v>
      </c>
      <c r="B51" s="6">
        <v>66.67</v>
      </c>
    </row>
    <row r="52" spans="1:2" x14ac:dyDescent="0.15">
      <c r="A52" s="6" t="s">
        <v>119</v>
      </c>
      <c r="B52" s="6">
        <v>65.83</v>
      </c>
    </row>
    <row r="53" spans="1:2" x14ac:dyDescent="0.15">
      <c r="A53" s="6" t="s">
        <v>120</v>
      </c>
      <c r="B53" s="6">
        <v>65.83</v>
      </c>
    </row>
    <row r="54" spans="1:2" x14ac:dyDescent="0.15">
      <c r="A54" s="6" t="s">
        <v>121</v>
      </c>
      <c r="B54" s="6">
        <v>65.83</v>
      </c>
    </row>
    <row r="55" spans="1:2" x14ac:dyDescent="0.15">
      <c r="A55" s="6" t="s">
        <v>122</v>
      </c>
      <c r="B55" s="6">
        <v>65</v>
      </c>
    </row>
    <row r="56" spans="1:2" x14ac:dyDescent="0.15">
      <c r="A56" s="6" t="s">
        <v>123</v>
      </c>
      <c r="B56" s="6">
        <v>65</v>
      </c>
    </row>
    <row r="57" spans="1:2" x14ac:dyDescent="0.15">
      <c r="A57" s="6" t="s">
        <v>124</v>
      </c>
      <c r="B57" s="6">
        <v>65</v>
      </c>
    </row>
    <row r="58" spans="1:2" x14ac:dyDescent="0.15">
      <c r="A58" s="6" t="s">
        <v>125</v>
      </c>
      <c r="B58" s="6">
        <v>63.67</v>
      </c>
    </row>
    <row r="59" spans="1:2" x14ac:dyDescent="0.15">
      <c r="A59" s="6" t="s">
        <v>126</v>
      </c>
      <c r="B59" s="6">
        <v>63.67</v>
      </c>
    </row>
    <row r="60" spans="1:2" x14ac:dyDescent="0.15">
      <c r="A60" s="6" t="s">
        <v>127</v>
      </c>
      <c r="B60" s="6">
        <v>63.67</v>
      </c>
    </row>
    <row r="61" spans="1:2" x14ac:dyDescent="0.15">
      <c r="A61" s="6" t="s">
        <v>128</v>
      </c>
      <c r="B61" s="6">
        <v>62.33</v>
      </c>
    </row>
    <row r="62" spans="1:2" x14ac:dyDescent="0.15">
      <c r="A62" s="6" t="s">
        <v>129</v>
      </c>
      <c r="B62" s="6">
        <v>62.33</v>
      </c>
    </row>
    <row r="63" spans="1:2" x14ac:dyDescent="0.15">
      <c r="A63" s="6" t="s">
        <v>130</v>
      </c>
      <c r="B63" s="6">
        <v>62.33</v>
      </c>
    </row>
    <row r="64" spans="1:2" x14ac:dyDescent="0.15">
      <c r="A64" s="6" t="s">
        <v>131</v>
      </c>
      <c r="B64" s="6">
        <v>61</v>
      </c>
    </row>
    <row r="65" spans="1:2" x14ac:dyDescent="0.15">
      <c r="A65" s="6" t="s">
        <v>132</v>
      </c>
      <c r="B65" s="6">
        <v>60</v>
      </c>
    </row>
    <row r="66" spans="1:2" x14ac:dyDescent="0.15">
      <c r="A66" s="6" t="s">
        <v>133</v>
      </c>
      <c r="B66" s="6">
        <v>60</v>
      </c>
    </row>
    <row r="67" spans="1:2" x14ac:dyDescent="0.15">
      <c r="A67" s="6" t="s">
        <v>134</v>
      </c>
      <c r="B67" s="6">
        <v>60</v>
      </c>
    </row>
    <row r="68" spans="1:2" x14ac:dyDescent="0.15">
      <c r="A68" s="6" t="s">
        <v>135</v>
      </c>
      <c r="B68" s="6">
        <v>59.5</v>
      </c>
    </row>
    <row r="69" spans="1:2" x14ac:dyDescent="0.15">
      <c r="A69" s="6" t="s">
        <v>136</v>
      </c>
      <c r="B69" s="6">
        <v>59.5</v>
      </c>
    </row>
    <row r="70" spans="1:2" x14ac:dyDescent="0.15">
      <c r="A70" s="6" t="s">
        <v>137</v>
      </c>
      <c r="B70" s="6">
        <v>59.5</v>
      </c>
    </row>
    <row r="71" spans="1:2" x14ac:dyDescent="0.15">
      <c r="A71" s="6" t="s">
        <v>138</v>
      </c>
      <c r="B71" s="6">
        <v>59.5</v>
      </c>
    </row>
    <row r="72" spans="1:2" x14ac:dyDescent="0.15">
      <c r="A72" s="6" t="s">
        <v>139</v>
      </c>
      <c r="B72" s="6">
        <v>59.5</v>
      </c>
    </row>
    <row r="73" spans="1:2" x14ac:dyDescent="0.15">
      <c r="A73" s="6" t="s">
        <v>140</v>
      </c>
      <c r="B73" s="6">
        <v>59.5</v>
      </c>
    </row>
    <row r="74" spans="1:2" x14ac:dyDescent="0.15">
      <c r="A74" s="6" t="s">
        <v>141</v>
      </c>
      <c r="B74" s="6">
        <v>59</v>
      </c>
    </row>
    <row r="75" spans="1:2" x14ac:dyDescent="0.15">
      <c r="A75" s="6" t="s">
        <v>142</v>
      </c>
      <c r="B75" s="6">
        <v>59</v>
      </c>
    </row>
    <row r="76" spans="1:2" x14ac:dyDescent="0.15">
      <c r="A76" s="6" t="s">
        <v>143</v>
      </c>
      <c r="B76" s="6">
        <v>59</v>
      </c>
    </row>
    <row r="77" spans="1:2" x14ac:dyDescent="0.15">
      <c r="A77" s="6" t="s">
        <v>144</v>
      </c>
      <c r="B77" s="6">
        <v>58.5</v>
      </c>
    </row>
    <row r="78" spans="1:2" x14ac:dyDescent="0.15">
      <c r="A78" s="6" t="s">
        <v>145</v>
      </c>
      <c r="B78" s="6">
        <v>58.5</v>
      </c>
    </row>
    <row r="79" spans="1:2" x14ac:dyDescent="0.15">
      <c r="A79" s="6" t="s">
        <v>146</v>
      </c>
      <c r="B79" s="6">
        <v>58.5</v>
      </c>
    </row>
    <row r="80" spans="1:2" x14ac:dyDescent="0.15">
      <c r="A80" s="6" t="s">
        <v>147</v>
      </c>
      <c r="B80" s="6">
        <v>58.5</v>
      </c>
    </row>
    <row r="81" spans="1:2" x14ac:dyDescent="0.15">
      <c r="A81" s="6" t="s">
        <v>148</v>
      </c>
      <c r="B81" s="6">
        <v>58.5</v>
      </c>
    </row>
    <row r="82" spans="1:2" x14ac:dyDescent="0.15">
      <c r="A82" s="6" t="s">
        <v>149</v>
      </c>
      <c r="B82" s="6">
        <v>58.5</v>
      </c>
    </row>
    <row r="83" spans="1:2" x14ac:dyDescent="0.15">
      <c r="A83" s="6" t="s">
        <v>150</v>
      </c>
      <c r="B83" s="6">
        <v>58</v>
      </c>
    </row>
    <row r="84" spans="1:2" x14ac:dyDescent="0.15">
      <c r="A84" s="6" t="s">
        <v>151</v>
      </c>
      <c r="B84" s="6">
        <v>58</v>
      </c>
    </row>
    <row r="85" spans="1:2" x14ac:dyDescent="0.15">
      <c r="A85" s="6" t="s">
        <v>152</v>
      </c>
      <c r="B85" s="6">
        <v>58</v>
      </c>
    </row>
    <row r="86" spans="1:2" x14ac:dyDescent="0.15">
      <c r="A86" s="6" t="s">
        <v>153</v>
      </c>
      <c r="B86" s="6">
        <v>58</v>
      </c>
    </row>
    <row r="87" spans="1:2" x14ac:dyDescent="0.15">
      <c r="A87" s="6" t="s">
        <v>154</v>
      </c>
      <c r="B87" s="6">
        <v>58</v>
      </c>
    </row>
    <row r="88" spans="1:2" x14ac:dyDescent="0.15">
      <c r="A88" s="6" t="s">
        <v>155</v>
      </c>
      <c r="B88" s="6">
        <v>58</v>
      </c>
    </row>
    <row r="89" spans="1:2" x14ac:dyDescent="0.15">
      <c r="A89" s="6" t="s">
        <v>156</v>
      </c>
      <c r="B89" s="6">
        <v>57.5</v>
      </c>
    </row>
    <row r="90" spans="1:2" x14ac:dyDescent="0.15">
      <c r="A90" s="6" t="s">
        <v>157</v>
      </c>
      <c r="B90" s="6">
        <v>57.5</v>
      </c>
    </row>
    <row r="91" spans="1:2" x14ac:dyDescent="0.15">
      <c r="A91" s="6" t="s">
        <v>158</v>
      </c>
      <c r="B91" s="6">
        <v>57.5</v>
      </c>
    </row>
    <row r="92" spans="1:2" x14ac:dyDescent="0.15">
      <c r="A92" s="6" t="s">
        <v>159</v>
      </c>
      <c r="B92" s="6">
        <v>57</v>
      </c>
    </row>
    <row r="93" spans="1:2" x14ac:dyDescent="0.15">
      <c r="A93" s="6" t="s">
        <v>160</v>
      </c>
      <c r="B93" s="6">
        <v>57</v>
      </c>
    </row>
    <row r="94" spans="1:2" x14ac:dyDescent="0.15">
      <c r="A94" s="6" t="s">
        <v>161</v>
      </c>
      <c r="B94" s="6">
        <v>57</v>
      </c>
    </row>
    <row r="95" spans="1:2" x14ac:dyDescent="0.15">
      <c r="A95" s="6" t="s">
        <v>162</v>
      </c>
      <c r="B95" s="6">
        <v>57</v>
      </c>
    </row>
    <row r="96" spans="1:2" x14ac:dyDescent="0.15">
      <c r="A96" s="6" t="s">
        <v>163</v>
      </c>
      <c r="B96" s="6">
        <v>57</v>
      </c>
    </row>
    <row r="97" spans="1:2" x14ac:dyDescent="0.15">
      <c r="A97" s="6" t="s">
        <v>164</v>
      </c>
      <c r="B97" s="6">
        <v>57</v>
      </c>
    </row>
    <row r="98" spans="1:2" x14ac:dyDescent="0.15">
      <c r="A98" s="6" t="s">
        <v>165</v>
      </c>
      <c r="B98" s="6">
        <v>56.5</v>
      </c>
    </row>
    <row r="99" spans="1:2" x14ac:dyDescent="0.15">
      <c r="A99" s="6" t="s">
        <v>166</v>
      </c>
      <c r="B99" s="6">
        <v>56.5</v>
      </c>
    </row>
    <row r="100" spans="1:2" x14ac:dyDescent="0.15">
      <c r="A100" s="6" t="s">
        <v>167</v>
      </c>
      <c r="B100" s="6">
        <v>56.5</v>
      </c>
    </row>
    <row r="101" spans="1:2" x14ac:dyDescent="0.15">
      <c r="A101" s="6" t="s">
        <v>168</v>
      </c>
      <c r="B101" s="6">
        <v>56.5</v>
      </c>
    </row>
    <row r="102" spans="1:2" x14ac:dyDescent="0.15">
      <c r="A102" s="6" t="s">
        <v>169</v>
      </c>
      <c r="B102" s="6">
        <v>56.5</v>
      </c>
    </row>
    <row r="103" spans="1:2" x14ac:dyDescent="0.15">
      <c r="A103" s="6" t="s">
        <v>170</v>
      </c>
      <c r="B103" s="6">
        <v>56.5</v>
      </c>
    </row>
    <row r="104" spans="1:2" x14ac:dyDescent="0.15">
      <c r="A104" s="6" t="s">
        <v>171</v>
      </c>
      <c r="B104" s="6">
        <v>56</v>
      </c>
    </row>
    <row r="105" spans="1:2" x14ac:dyDescent="0.15">
      <c r="A105" s="6" t="s">
        <v>172</v>
      </c>
      <c r="B105" s="6">
        <v>56</v>
      </c>
    </row>
    <row r="106" spans="1:2" x14ac:dyDescent="0.15">
      <c r="A106" s="6" t="s">
        <v>173</v>
      </c>
      <c r="B106" s="6">
        <v>56</v>
      </c>
    </row>
    <row r="107" spans="1:2" x14ac:dyDescent="0.15">
      <c r="A107" s="6" t="s">
        <v>174</v>
      </c>
      <c r="B107" s="6">
        <v>56</v>
      </c>
    </row>
    <row r="108" spans="1:2" x14ac:dyDescent="0.15">
      <c r="A108" s="6" t="s">
        <v>175</v>
      </c>
      <c r="B108" s="6">
        <v>56</v>
      </c>
    </row>
    <row r="109" spans="1:2" x14ac:dyDescent="0.15">
      <c r="A109" s="6" t="s">
        <v>176</v>
      </c>
      <c r="B109" s="6">
        <v>56</v>
      </c>
    </row>
    <row r="110" spans="1:2" x14ac:dyDescent="0.15">
      <c r="A110" s="6" t="s">
        <v>177</v>
      </c>
      <c r="B110" s="6">
        <v>55.5</v>
      </c>
    </row>
    <row r="111" spans="1:2" x14ac:dyDescent="0.15">
      <c r="A111" s="6" t="s">
        <v>178</v>
      </c>
      <c r="B111" s="6">
        <v>55.5</v>
      </c>
    </row>
    <row r="112" spans="1:2" x14ac:dyDescent="0.15">
      <c r="A112" s="6" t="s">
        <v>179</v>
      </c>
      <c r="B112" s="6">
        <v>55.5</v>
      </c>
    </row>
    <row r="113" spans="1:2" x14ac:dyDescent="0.15">
      <c r="A113" s="6" t="s">
        <v>180</v>
      </c>
      <c r="B113" s="6">
        <v>55</v>
      </c>
    </row>
    <row r="114" spans="1:2" x14ac:dyDescent="0.15">
      <c r="A114" s="6" t="s">
        <v>181</v>
      </c>
      <c r="B114" s="6">
        <v>55</v>
      </c>
    </row>
    <row r="115" spans="1:2" x14ac:dyDescent="0.15">
      <c r="A115" s="6" t="s">
        <v>182</v>
      </c>
      <c r="B115" s="6">
        <v>55</v>
      </c>
    </row>
    <row r="116" spans="1:2" x14ac:dyDescent="0.15">
      <c r="A116" s="6" t="s">
        <v>183</v>
      </c>
      <c r="B116" s="6">
        <v>54</v>
      </c>
    </row>
    <row r="117" spans="1:2" x14ac:dyDescent="0.15">
      <c r="A117" s="6" t="s">
        <v>184</v>
      </c>
      <c r="B117" s="6">
        <v>54</v>
      </c>
    </row>
    <row r="118" spans="1:2" x14ac:dyDescent="0.15">
      <c r="A118" s="6" t="s">
        <v>185</v>
      </c>
      <c r="B118" s="6">
        <v>54</v>
      </c>
    </row>
    <row r="119" spans="1:2" x14ac:dyDescent="0.15">
      <c r="A119" s="6" t="s">
        <v>186</v>
      </c>
      <c r="B119" s="6">
        <v>53</v>
      </c>
    </row>
    <row r="120" spans="1:2" x14ac:dyDescent="0.15">
      <c r="A120" s="6" t="s">
        <v>187</v>
      </c>
      <c r="B120" s="6">
        <v>53</v>
      </c>
    </row>
    <row r="121" spans="1:2" x14ac:dyDescent="0.15">
      <c r="A121" s="6" t="s">
        <v>188</v>
      </c>
      <c r="B121" s="6">
        <v>53</v>
      </c>
    </row>
    <row r="122" spans="1:2" x14ac:dyDescent="0.15">
      <c r="A122" s="6" t="s">
        <v>189</v>
      </c>
      <c r="B122" s="6">
        <v>52</v>
      </c>
    </row>
    <row r="123" spans="1:2" x14ac:dyDescent="0.15">
      <c r="A123" s="6" t="s">
        <v>190</v>
      </c>
      <c r="B123" s="6">
        <v>52</v>
      </c>
    </row>
    <row r="124" spans="1:2" x14ac:dyDescent="0.15">
      <c r="A124" s="6" t="s">
        <v>191</v>
      </c>
      <c r="B124" s="6">
        <v>52</v>
      </c>
    </row>
    <row r="125" spans="1:2" x14ac:dyDescent="0.15">
      <c r="A125" s="6" t="s">
        <v>192</v>
      </c>
      <c r="B125" s="6">
        <v>51</v>
      </c>
    </row>
    <row r="126" spans="1:2" x14ac:dyDescent="0.15">
      <c r="A126" s="6" t="s">
        <v>193</v>
      </c>
      <c r="B126" s="6">
        <v>50</v>
      </c>
    </row>
    <row r="127" spans="1:2" x14ac:dyDescent="0.15">
      <c r="A127" s="6" t="s">
        <v>194</v>
      </c>
      <c r="B127" s="6">
        <v>50</v>
      </c>
    </row>
    <row r="128" spans="1:2" x14ac:dyDescent="0.15">
      <c r="A128" s="6" t="s">
        <v>195</v>
      </c>
      <c r="B128" s="6">
        <v>50</v>
      </c>
    </row>
    <row r="129" spans="1:2" x14ac:dyDescent="0.15">
      <c r="A129" s="6" t="s">
        <v>196</v>
      </c>
      <c r="B129" s="6">
        <v>49.64</v>
      </c>
    </row>
    <row r="130" spans="1:2" x14ac:dyDescent="0.15">
      <c r="A130" s="6" t="s">
        <v>197</v>
      </c>
      <c r="B130" s="6">
        <v>49.64</v>
      </c>
    </row>
    <row r="131" spans="1:2" x14ac:dyDescent="0.15">
      <c r="A131" s="6" t="s">
        <v>198</v>
      </c>
      <c r="B131" s="6">
        <v>49.64</v>
      </c>
    </row>
    <row r="132" spans="1:2" x14ac:dyDescent="0.15">
      <c r="A132" s="6" t="s">
        <v>199</v>
      </c>
      <c r="B132" s="6">
        <v>49.64</v>
      </c>
    </row>
    <row r="133" spans="1:2" x14ac:dyDescent="0.15">
      <c r="A133" s="6" t="s">
        <v>200</v>
      </c>
      <c r="B133" s="6">
        <v>49.64</v>
      </c>
    </row>
    <row r="134" spans="1:2" x14ac:dyDescent="0.15">
      <c r="A134" s="6" t="s">
        <v>201</v>
      </c>
      <c r="B134" s="6">
        <v>49.64</v>
      </c>
    </row>
    <row r="135" spans="1:2" x14ac:dyDescent="0.15">
      <c r="A135" s="6" t="s">
        <v>202</v>
      </c>
      <c r="B135" s="6">
        <v>49.29</v>
      </c>
    </row>
    <row r="136" spans="1:2" x14ac:dyDescent="0.15">
      <c r="A136" s="6" t="s">
        <v>203</v>
      </c>
      <c r="B136" s="6">
        <v>49.29</v>
      </c>
    </row>
    <row r="137" spans="1:2" x14ac:dyDescent="0.15">
      <c r="A137" s="6" t="s">
        <v>204</v>
      </c>
      <c r="B137" s="6">
        <v>49.29</v>
      </c>
    </row>
    <row r="138" spans="1:2" x14ac:dyDescent="0.15">
      <c r="A138" s="6" t="s">
        <v>205</v>
      </c>
      <c r="B138" s="6">
        <v>48.93</v>
      </c>
    </row>
    <row r="139" spans="1:2" x14ac:dyDescent="0.15">
      <c r="A139" s="6" t="s">
        <v>206</v>
      </c>
      <c r="B139" s="6">
        <v>48.93</v>
      </c>
    </row>
    <row r="140" spans="1:2" x14ac:dyDescent="0.15">
      <c r="A140" s="6" t="s">
        <v>207</v>
      </c>
      <c r="B140" s="6">
        <v>48.93</v>
      </c>
    </row>
    <row r="141" spans="1:2" x14ac:dyDescent="0.15">
      <c r="A141" s="6" t="s">
        <v>208</v>
      </c>
      <c r="B141" s="6">
        <v>48.93</v>
      </c>
    </row>
    <row r="142" spans="1:2" x14ac:dyDescent="0.15">
      <c r="A142" s="6" t="s">
        <v>209</v>
      </c>
      <c r="B142" s="6">
        <v>48.93</v>
      </c>
    </row>
    <row r="143" spans="1:2" x14ac:dyDescent="0.15">
      <c r="A143" s="6" t="s">
        <v>210</v>
      </c>
      <c r="B143" s="6">
        <v>48.93</v>
      </c>
    </row>
    <row r="144" spans="1:2" x14ac:dyDescent="0.15">
      <c r="A144" s="6" t="s">
        <v>211</v>
      </c>
      <c r="B144" s="6">
        <v>48.57</v>
      </c>
    </row>
    <row r="145" spans="1:2" x14ac:dyDescent="0.15">
      <c r="A145" s="6" t="s">
        <v>212</v>
      </c>
      <c r="B145" s="6">
        <v>48.57</v>
      </c>
    </row>
    <row r="146" spans="1:2" x14ac:dyDescent="0.15">
      <c r="A146" s="6" t="s">
        <v>213</v>
      </c>
      <c r="B146" s="6">
        <v>48.57</v>
      </c>
    </row>
    <row r="147" spans="1:2" x14ac:dyDescent="0.15">
      <c r="A147" s="6" t="s">
        <v>214</v>
      </c>
      <c r="B147" s="6">
        <v>48.57</v>
      </c>
    </row>
    <row r="148" spans="1:2" x14ac:dyDescent="0.15">
      <c r="A148" s="6" t="s">
        <v>215</v>
      </c>
      <c r="B148" s="6">
        <v>48.57</v>
      </c>
    </row>
    <row r="149" spans="1:2" x14ac:dyDescent="0.15">
      <c r="A149" s="6" t="s">
        <v>216</v>
      </c>
      <c r="B149" s="6">
        <v>48.57</v>
      </c>
    </row>
    <row r="150" spans="1:2" x14ac:dyDescent="0.15">
      <c r="A150" s="6" t="s">
        <v>217</v>
      </c>
      <c r="B150" s="6">
        <v>48.21</v>
      </c>
    </row>
    <row r="151" spans="1:2" x14ac:dyDescent="0.15">
      <c r="A151" s="6" t="s">
        <v>218</v>
      </c>
      <c r="B151" s="6">
        <v>48.21</v>
      </c>
    </row>
    <row r="152" spans="1:2" x14ac:dyDescent="0.15">
      <c r="A152" s="6" t="s">
        <v>219</v>
      </c>
      <c r="B152" s="6">
        <v>48.21</v>
      </c>
    </row>
    <row r="153" spans="1:2" x14ac:dyDescent="0.15">
      <c r="A153" s="6" t="s">
        <v>220</v>
      </c>
      <c r="B153" s="6">
        <v>47.86</v>
      </c>
    </row>
    <row r="154" spans="1:2" x14ac:dyDescent="0.15">
      <c r="A154" s="6" t="s">
        <v>221</v>
      </c>
      <c r="B154" s="6">
        <v>47.86</v>
      </c>
    </row>
    <row r="155" spans="1:2" x14ac:dyDescent="0.15">
      <c r="A155" s="6" t="s">
        <v>222</v>
      </c>
      <c r="B155" s="6">
        <v>47.86</v>
      </c>
    </row>
    <row r="156" spans="1:2" x14ac:dyDescent="0.15">
      <c r="A156" s="6" t="s">
        <v>223</v>
      </c>
      <c r="B156" s="6">
        <v>47.86</v>
      </c>
    </row>
    <row r="157" spans="1:2" x14ac:dyDescent="0.15">
      <c r="A157" s="6" t="s">
        <v>224</v>
      </c>
      <c r="B157" s="6">
        <v>47.86</v>
      </c>
    </row>
    <row r="158" spans="1:2" x14ac:dyDescent="0.15">
      <c r="A158" s="6" t="s">
        <v>225</v>
      </c>
      <c r="B158" s="6">
        <v>47.86</v>
      </c>
    </row>
    <row r="159" spans="1:2" x14ac:dyDescent="0.15">
      <c r="A159" s="6" t="s">
        <v>226</v>
      </c>
      <c r="B159" s="6">
        <v>47.5</v>
      </c>
    </row>
    <row r="160" spans="1:2" x14ac:dyDescent="0.15">
      <c r="A160" s="6" t="s">
        <v>227</v>
      </c>
      <c r="B160" s="6">
        <v>47.5</v>
      </c>
    </row>
    <row r="161" spans="1:2" x14ac:dyDescent="0.15">
      <c r="A161" s="6" t="s">
        <v>228</v>
      </c>
      <c r="B161" s="6">
        <v>47.5</v>
      </c>
    </row>
    <row r="162" spans="1:2" x14ac:dyDescent="0.15">
      <c r="A162" s="6" t="s">
        <v>229</v>
      </c>
      <c r="B162" s="6">
        <v>47.5</v>
      </c>
    </row>
    <row r="163" spans="1:2" x14ac:dyDescent="0.15">
      <c r="A163" s="6" t="s">
        <v>230</v>
      </c>
      <c r="B163" s="6">
        <v>47.5</v>
      </c>
    </row>
    <row r="164" spans="1:2" x14ac:dyDescent="0.15">
      <c r="A164" s="6" t="s">
        <v>231</v>
      </c>
      <c r="B164" s="6">
        <v>47.5</v>
      </c>
    </row>
    <row r="165" spans="1:2" x14ac:dyDescent="0.15">
      <c r="A165" s="6" t="s">
        <v>232</v>
      </c>
      <c r="B165" s="6">
        <v>47.14</v>
      </c>
    </row>
    <row r="166" spans="1:2" x14ac:dyDescent="0.15">
      <c r="A166" s="6" t="s">
        <v>233</v>
      </c>
      <c r="B166" s="6">
        <v>47.14</v>
      </c>
    </row>
    <row r="167" spans="1:2" x14ac:dyDescent="0.15">
      <c r="A167" s="6" t="s">
        <v>234</v>
      </c>
      <c r="B167" s="6">
        <v>47.14</v>
      </c>
    </row>
    <row r="168" spans="1:2" x14ac:dyDescent="0.15">
      <c r="A168" s="6" t="s">
        <v>235</v>
      </c>
      <c r="B168" s="6">
        <v>47.14</v>
      </c>
    </row>
    <row r="169" spans="1:2" x14ac:dyDescent="0.15">
      <c r="A169" s="6" t="s">
        <v>236</v>
      </c>
      <c r="B169" s="6">
        <v>47.14</v>
      </c>
    </row>
    <row r="170" spans="1:2" x14ac:dyDescent="0.15">
      <c r="A170" s="6" t="s">
        <v>237</v>
      </c>
      <c r="B170" s="6">
        <v>47.14</v>
      </c>
    </row>
    <row r="171" spans="1:2" x14ac:dyDescent="0.15">
      <c r="A171" s="6" t="s">
        <v>238</v>
      </c>
      <c r="B171" s="6">
        <v>46.79</v>
      </c>
    </row>
    <row r="172" spans="1:2" x14ac:dyDescent="0.15">
      <c r="A172" s="6" t="s">
        <v>239</v>
      </c>
      <c r="B172" s="6">
        <v>46.79</v>
      </c>
    </row>
    <row r="173" spans="1:2" x14ac:dyDescent="0.15">
      <c r="A173" s="6" t="s">
        <v>240</v>
      </c>
      <c r="B173" s="6">
        <v>46.79</v>
      </c>
    </row>
    <row r="174" spans="1:2" x14ac:dyDescent="0.15">
      <c r="A174" s="6" t="s">
        <v>241</v>
      </c>
      <c r="B174" s="6">
        <v>46.43</v>
      </c>
    </row>
    <row r="175" spans="1:2" x14ac:dyDescent="0.15">
      <c r="A175" s="6" t="s">
        <v>242</v>
      </c>
      <c r="B175" s="6">
        <v>46.43</v>
      </c>
    </row>
    <row r="176" spans="1:2" x14ac:dyDescent="0.15">
      <c r="A176" s="6" t="s">
        <v>243</v>
      </c>
      <c r="B176" s="6">
        <v>46.43</v>
      </c>
    </row>
    <row r="177" spans="1:2" x14ac:dyDescent="0.15">
      <c r="A177" s="6" t="s">
        <v>244</v>
      </c>
      <c r="B177" s="6">
        <v>46.43</v>
      </c>
    </row>
    <row r="178" spans="1:2" x14ac:dyDescent="0.15">
      <c r="A178" s="6" t="s">
        <v>245</v>
      </c>
      <c r="B178" s="6">
        <v>46.43</v>
      </c>
    </row>
    <row r="179" spans="1:2" x14ac:dyDescent="0.15">
      <c r="A179" s="6" t="s">
        <v>246</v>
      </c>
      <c r="B179" s="6">
        <v>46.43</v>
      </c>
    </row>
    <row r="180" spans="1:2" x14ac:dyDescent="0.15">
      <c r="A180" s="6" t="s">
        <v>247</v>
      </c>
      <c r="B180" s="6">
        <v>46.07</v>
      </c>
    </row>
    <row r="181" spans="1:2" x14ac:dyDescent="0.15">
      <c r="A181" s="6" t="s">
        <v>248</v>
      </c>
      <c r="B181" s="6">
        <v>46.07</v>
      </c>
    </row>
    <row r="182" spans="1:2" x14ac:dyDescent="0.15">
      <c r="A182" s="6" t="s">
        <v>249</v>
      </c>
      <c r="B182" s="6">
        <v>46.07</v>
      </c>
    </row>
    <row r="183" spans="1:2" x14ac:dyDescent="0.15">
      <c r="A183" s="6" t="s">
        <v>250</v>
      </c>
      <c r="B183" s="6">
        <v>46.07</v>
      </c>
    </row>
    <row r="184" spans="1:2" x14ac:dyDescent="0.15">
      <c r="A184" s="6" t="s">
        <v>251</v>
      </c>
      <c r="B184" s="6">
        <v>46.07</v>
      </c>
    </row>
    <row r="185" spans="1:2" x14ac:dyDescent="0.15">
      <c r="A185" s="6" t="s">
        <v>252</v>
      </c>
      <c r="B185" s="6">
        <v>46.07</v>
      </c>
    </row>
    <row r="186" spans="1:2" x14ac:dyDescent="0.15">
      <c r="A186" s="6" t="s">
        <v>253</v>
      </c>
      <c r="B186" s="6">
        <v>45.71</v>
      </c>
    </row>
    <row r="187" spans="1:2" x14ac:dyDescent="0.15">
      <c r="A187" s="6" t="s">
        <v>254</v>
      </c>
      <c r="B187" s="6">
        <v>45.71</v>
      </c>
    </row>
    <row r="188" spans="1:2" x14ac:dyDescent="0.15">
      <c r="A188" s="6" t="s">
        <v>255</v>
      </c>
      <c r="B188" s="6">
        <v>45.71</v>
      </c>
    </row>
    <row r="189" spans="1:2" x14ac:dyDescent="0.15">
      <c r="A189" s="6" t="s">
        <v>256</v>
      </c>
      <c r="B189" s="6">
        <v>45.71</v>
      </c>
    </row>
    <row r="190" spans="1:2" x14ac:dyDescent="0.15">
      <c r="A190" s="6" t="s">
        <v>257</v>
      </c>
      <c r="B190" s="6">
        <v>45.71</v>
      </c>
    </row>
    <row r="191" spans="1:2" x14ac:dyDescent="0.15">
      <c r="A191" s="6" t="s">
        <v>258</v>
      </c>
      <c r="B191" s="6">
        <v>45.71</v>
      </c>
    </row>
    <row r="192" spans="1:2" x14ac:dyDescent="0.15">
      <c r="A192" s="6" t="s">
        <v>259</v>
      </c>
      <c r="B192" s="6">
        <v>45.36</v>
      </c>
    </row>
    <row r="193" spans="1:2" x14ac:dyDescent="0.15">
      <c r="A193" s="6" t="s">
        <v>260</v>
      </c>
      <c r="B193" s="6">
        <v>45.36</v>
      </c>
    </row>
    <row r="194" spans="1:2" x14ac:dyDescent="0.15">
      <c r="A194" s="6" t="s">
        <v>261</v>
      </c>
      <c r="B194" s="6">
        <v>45.36</v>
      </c>
    </row>
    <row r="195" spans="1:2" x14ac:dyDescent="0.15">
      <c r="A195" s="6" t="s">
        <v>262</v>
      </c>
      <c r="B195" s="6">
        <v>45.36</v>
      </c>
    </row>
    <row r="196" spans="1:2" x14ac:dyDescent="0.15">
      <c r="A196" s="6" t="s">
        <v>263</v>
      </c>
      <c r="B196" s="6">
        <v>45.36</v>
      </c>
    </row>
    <row r="197" spans="1:2" x14ac:dyDescent="0.15">
      <c r="A197" s="6" t="s">
        <v>264</v>
      </c>
      <c r="B197" s="6">
        <v>45.36</v>
      </c>
    </row>
    <row r="198" spans="1:2" x14ac:dyDescent="0.15">
      <c r="A198" s="6" t="s">
        <v>265</v>
      </c>
      <c r="B198" s="6">
        <v>45</v>
      </c>
    </row>
    <row r="199" spans="1:2" x14ac:dyDescent="0.15">
      <c r="A199" s="6" t="s">
        <v>266</v>
      </c>
      <c r="B199" s="6">
        <v>45</v>
      </c>
    </row>
    <row r="200" spans="1:2" x14ac:dyDescent="0.15">
      <c r="A200" s="6" t="s">
        <v>267</v>
      </c>
      <c r="B200" s="6">
        <v>45</v>
      </c>
    </row>
    <row r="201" spans="1:2" x14ac:dyDescent="0.15">
      <c r="A201" s="6" t="s">
        <v>268</v>
      </c>
      <c r="B201" s="6">
        <v>44.33</v>
      </c>
    </row>
    <row r="202" spans="1:2" x14ac:dyDescent="0.15">
      <c r="A202" s="6" t="s">
        <v>269</v>
      </c>
      <c r="B202" s="6">
        <v>44.33</v>
      </c>
    </row>
    <row r="203" spans="1:2" x14ac:dyDescent="0.15">
      <c r="A203" s="6" t="s">
        <v>270</v>
      </c>
      <c r="B203" s="6">
        <v>44.33</v>
      </c>
    </row>
    <row r="204" spans="1:2" x14ac:dyDescent="0.15">
      <c r="A204" s="6" t="s">
        <v>271</v>
      </c>
      <c r="B204" s="6">
        <v>43.67</v>
      </c>
    </row>
    <row r="205" spans="1:2" x14ac:dyDescent="0.15">
      <c r="A205" s="6" t="s">
        <v>272</v>
      </c>
      <c r="B205" s="6">
        <v>43.67</v>
      </c>
    </row>
    <row r="206" spans="1:2" x14ac:dyDescent="0.15">
      <c r="A206" s="6" t="s">
        <v>273</v>
      </c>
      <c r="B206" s="6">
        <v>43.67</v>
      </c>
    </row>
    <row r="207" spans="1:2" x14ac:dyDescent="0.15">
      <c r="A207" s="6" t="s">
        <v>274</v>
      </c>
      <c r="B207" s="6">
        <v>43</v>
      </c>
    </row>
    <row r="208" spans="1:2" x14ac:dyDescent="0.15">
      <c r="A208" s="6" t="s">
        <v>275</v>
      </c>
      <c r="B208" s="6">
        <v>43</v>
      </c>
    </row>
    <row r="209" spans="1:2" x14ac:dyDescent="0.15">
      <c r="A209" s="6" t="s">
        <v>276</v>
      </c>
      <c r="B209" s="6">
        <v>43</v>
      </c>
    </row>
    <row r="210" spans="1:2" x14ac:dyDescent="0.15">
      <c r="A210" s="6" t="s">
        <v>277</v>
      </c>
      <c r="B210" s="6">
        <v>42.33</v>
      </c>
    </row>
    <row r="211" spans="1:2" x14ac:dyDescent="0.15">
      <c r="A211" s="6" t="s">
        <v>278</v>
      </c>
      <c r="B211" s="6">
        <v>42.33</v>
      </c>
    </row>
    <row r="212" spans="1:2" x14ac:dyDescent="0.15">
      <c r="A212" s="6" t="s">
        <v>279</v>
      </c>
      <c r="B212" s="6">
        <v>42.33</v>
      </c>
    </row>
    <row r="213" spans="1:2" x14ac:dyDescent="0.15">
      <c r="A213" s="6" t="s">
        <v>280</v>
      </c>
      <c r="B213" s="6">
        <v>41.67</v>
      </c>
    </row>
    <row r="214" spans="1:2" x14ac:dyDescent="0.15">
      <c r="A214" s="6" t="s">
        <v>281</v>
      </c>
      <c r="B214" s="6">
        <v>41.67</v>
      </c>
    </row>
    <row r="215" spans="1:2" x14ac:dyDescent="0.15">
      <c r="A215" s="6" t="s">
        <v>282</v>
      </c>
      <c r="B215" s="6">
        <v>41.67</v>
      </c>
    </row>
    <row r="216" spans="1:2" x14ac:dyDescent="0.15">
      <c r="A216" s="6" t="s">
        <v>283</v>
      </c>
      <c r="B216" s="6">
        <v>41</v>
      </c>
    </row>
    <row r="217" spans="1:2" x14ac:dyDescent="0.15">
      <c r="A217" s="6" t="s">
        <v>284</v>
      </c>
      <c r="B217" s="6">
        <v>40</v>
      </c>
    </row>
    <row r="218" spans="1:2" x14ac:dyDescent="0.15">
      <c r="A218" s="6" t="s">
        <v>285</v>
      </c>
      <c r="B218" s="6">
        <v>40</v>
      </c>
    </row>
    <row r="219" spans="1:2" x14ac:dyDescent="0.15">
      <c r="A219" s="6" t="s">
        <v>286</v>
      </c>
      <c r="B219" s="6">
        <v>40</v>
      </c>
    </row>
    <row r="220" spans="1:2" x14ac:dyDescent="0.15">
      <c r="A220" s="6" t="s">
        <v>287</v>
      </c>
      <c r="B220" s="6">
        <v>39.76</v>
      </c>
    </row>
    <row r="221" spans="1:2" x14ac:dyDescent="0.15">
      <c r="A221" s="6" t="s">
        <v>288</v>
      </c>
      <c r="B221" s="6">
        <v>39.76</v>
      </c>
    </row>
    <row r="222" spans="1:2" x14ac:dyDescent="0.15">
      <c r="A222" s="6" t="s">
        <v>289</v>
      </c>
      <c r="B222" s="6">
        <v>39.76</v>
      </c>
    </row>
    <row r="223" spans="1:2" x14ac:dyDescent="0.15">
      <c r="A223" s="6" t="s">
        <v>290</v>
      </c>
      <c r="B223" s="6">
        <v>39.76</v>
      </c>
    </row>
    <row r="224" spans="1:2" x14ac:dyDescent="0.15">
      <c r="A224" s="6" t="s">
        <v>291</v>
      </c>
      <c r="B224" s="6">
        <v>39.76</v>
      </c>
    </row>
    <row r="225" spans="1:2" x14ac:dyDescent="0.15">
      <c r="A225" s="6" t="s">
        <v>292</v>
      </c>
      <c r="B225" s="6">
        <v>39.76</v>
      </c>
    </row>
    <row r="226" spans="1:2" x14ac:dyDescent="0.15">
      <c r="A226" s="6" t="s">
        <v>293</v>
      </c>
      <c r="B226" s="6">
        <v>39.520000000000003</v>
      </c>
    </row>
    <row r="227" spans="1:2" x14ac:dyDescent="0.15">
      <c r="A227" s="6" t="s">
        <v>294</v>
      </c>
      <c r="B227" s="6">
        <v>39.520000000000003</v>
      </c>
    </row>
    <row r="228" spans="1:2" x14ac:dyDescent="0.15">
      <c r="A228" s="6" t="s">
        <v>295</v>
      </c>
      <c r="B228" s="6">
        <v>39.520000000000003</v>
      </c>
    </row>
    <row r="229" spans="1:2" x14ac:dyDescent="0.15">
      <c r="A229" s="6" t="s">
        <v>296</v>
      </c>
      <c r="B229" s="6">
        <v>39.29</v>
      </c>
    </row>
    <row r="230" spans="1:2" x14ac:dyDescent="0.15">
      <c r="A230" s="6" t="s">
        <v>297</v>
      </c>
      <c r="B230" s="6">
        <v>39.29</v>
      </c>
    </row>
    <row r="231" spans="1:2" x14ac:dyDescent="0.15">
      <c r="A231" s="6" t="s">
        <v>298</v>
      </c>
      <c r="B231" s="6">
        <v>39.29</v>
      </c>
    </row>
    <row r="232" spans="1:2" x14ac:dyDescent="0.15">
      <c r="A232" s="6" t="s">
        <v>299</v>
      </c>
      <c r="B232" s="6">
        <v>39.29</v>
      </c>
    </row>
    <row r="233" spans="1:2" x14ac:dyDescent="0.15">
      <c r="A233" s="6" t="s">
        <v>300</v>
      </c>
      <c r="B233" s="6">
        <v>39.29</v>
      </c>
    </row>
    <row r="234" spans="1:2" x14ac:dyDescent="0.15">
      <c r="A234" s="6" t="s">
        <v>301</v>
      </c>
      <c r="B234" s="6">
        <v>39.29</v>
      </c>
    </row>
    <row r="235" spans="1:2" x14ac:dyDescent="0.15">
      <c r="A235" s="6" t="s">
        <v>302</v>
      </c>
      <c r="B235" s="6">
        <v>39.049999999999997</v>
      </c>
    </row>
    <row r="236" spans="1:2" x14ac:dyDescent="0.15">
      <c r="A236" s="6" t="s">
        <v>303</v>
      </c>
      <c r="B236" s="6">
        <v>39.049999999999997</v>
      </c>
    </row>
    <row r="237" spans="1:2" x14ac:dyDescent="0.15">
      <c r="A237" s="6" t="s">
        <v>304</v>
      </c>
      <c r="B237" s="6">
        <v>39.049999999999997</v>
      </c>
    </row>
    <row r="238" spans="1:2" x14ac:dyDescent="0.15">
      <c r="A238" s="6" t="s">
        <v>305</v>
      </c>
      <c r="B238" s="6">
        <v>39.049999999999997</v>
      </c>
    </row>
    <row r="239" spans="1:2" x14ac:dyDescent="0.15">
      <c r="A239" s="6" t="s">
        <v>306</v>
      </c>
      <c r="B239" s="6">
        <v>39.049999999999997</v>
      </c>
    </row>
    <row r="240" spans="1:2" x14ac:dyDescent="0.15">
      <c r="A240" s="6" t="s">
        <v>307</v>
      </c>
      <c r="B240" s="6">
        <v>39.049999999999997</v>
      </c>
    </row>
    <row r="241" spans="1:2" x14ac:dyDescent="0.15">
      <c r="A241" s="6" t="s">
        <v>308</v>
      </c>
      <c r="B241" s="6">
        <v>38.81</v>
      </c>
    </row>
    <row r="242" spans="1:2" x14ac:dyDescent="0.15">
      <c r="A242" s="6" t="s">
        <v>309</v>
      </c>
      <c r="B242" s="6">
        <v>38.81</v>
      </c>
    </row>
    <row r="243" spans="1:2" x14ac:dyDescent="0.15">
      <c r="A243" s="6" t="s">
        <v>310</v>
      </c>
      <c r="B243" s="6">
        <v>38.81</v>
      </c>
    </row>
    <row r="244" spans="1:2" x14ac:dyDescent="0.15">
      <c r="A244" s="6" t="s">
        <v>311</v>
      </c>
      <c r="B244" s="6">
        <v>38.57</v>
      </c>
    </row>
    <row r="245" spans="1:2" x14ac:dyDescent="0.15">
      <c r="A245" s="6" t="s">
        <v>312</v>
      </c>
      <c r="B245" s="6">
        <v>38.57</v>
      </c>
    </row>
    <row r="246" spans="1:2" x14ac:dyDescent="0.15">
      <c r="A246" s="6" t="s">
        <v>313</v>
      </c>
      <c r="B246" s="6">
        <v>38.57</v>
      </c>
    </row>
    <row r="247" spans="1:2" x14ac:dyDescent="0.15">
      <c r="A247" s="6" t="s">
        <v>314</v>
      </c>
      <c r="B247" s="6">
        <v>38.57</v>
      </c>
    </row>
    <row r="248" spans="1:2" x14ac:dyDescent="0.15">
      <c r="A248" s="6" t="s">
        <v>315</v>
      </c>
      <c r="B248" s="6">
        <v>38.57</v>
      </c>
    </row>
    <row r="249" spans="1:2" x14ac:dyDescent="0.15">
      <c r="A249" s="6" t="s">
        <v>316</v>
      </c>
      <c r="B249" s="6">
        <v>38.57</v>
      </c>
    </row>
    <row r="250" spans="1:2" x14ac:dyDescent="0.15">
      <c r="A250" s="6" t="s">
        <v>317</v>
      </c>
      <c r="B250" s="6">
        <v>38.33</v>
      </c>
    </row>
    <row r="251" spans="1:2" x14ac:dyDescent="0.15">
      <c r="A251" s="6" t="s">
        <v>318</v>
      </c>
      <c r="B251" s="6">
        <v>38.33</v>
      </c>
    </row>
    <row r="252" spans="1:2" x14ac:dyDescent="0.15">
      <c r="A252" s="6" t="s">
        <v>319</v>
      </c>
      <c r="B252" s="6">
        <v>38.33</v>
      </c>
    </row>
    <row r="253" spans="1:2" x14ac:dyDescent="0.15">
      <c r="A253" s="6" t="s">
        <v>320</v>
      </c>
      <c r="B253" s="6">
        <v>38.33</v>
      </c>
    </row>
    <row r="254" spans="1:2" x14ac:dyDescent="0.15">
      <c r="A254" s="6" t="s">
        <v>321</v>
      </c>
      <c r="B254" s="6">
        <v>38.33</v>
      </c>
    </row>
    <row r="255" spans="1:2" x14ac:dyDescent="0.15">
      <c r="A255" s="6" t="s">
        <v>322</v>
      </c>
      <c r="B255" s="6">
        <v>38.33</v>
      </c>
    </row>
    <row r="256" spans="1:2" x14ac:dyDescent="0.15">
      <c r="A256" s="6" t="s">
        <v>323</v>
      </c>
      <c r="B256" s="6">
        <v>38.1</v>
      </c>
    </row>
    <row r="257" spans="1:2" x14ac:dyDescent="0.15">
      <c r="A257" s="6" t="s">
        <v>324</v>
      </c>
      <c r="B257" s="6">
        <v>38.1</v>
      </c>
    </row>
    <row r="258" spans="1:2" x14ac:dyDescent="0.15">
      <c r="A258" s="6" t="s">
        <v>325</v>
      </c>
      <c r="B258" s="6">
        <v>38.1</v>
      </c>
    </row>
    <row r="259" spans="1:2" x14ac:dyDescent="0.15">
      <c r="A259" s="6" t="s">
        <v>326</v>
      </c>
      <c r="B259" s="6">
        <v>38.1</v>
      </c>
    </row>
    <row r="260" spans="1:2" x14ac:dyDescent="0.15">
      <c r="A260" s="6" t="s">
        <v>327</v>
      </c>
      <c r="B260" s="6">
        <v>38.1</v>
      </c>
    </row>
    <row r="261" spans="1:2" x14ac:dyDescent="0.15">
      <c r="A261" s="6" t="s">
        <v>328</v>
      </c>
      <c r="B261" s="6">
        <v>38.1</v>
      </c>
    </row>
    <row r="262" spans="1:2" x14ac:dyDescent="0.15">
      <c r="A262" s="6" t="s">
        <v>329</v>
      </c>
      <c r="B262" s="6">
        <v>37.86</v>
      </c>
    </row>
    <row r="263" spans="1:2" x14ac:dyDescent="0.15">
      <c r="A263" s="6" t="s">
        <v>330</v>
      </c>
      <c r="B263" s="6">
        <v>37.86</v>
      </c>
    </row>
    <row r="264" spans="1:2" x14ac:dyDescent="0.15">
      <c r="A264" s="6" t="s">
        <v>331</v>
      </c>
      <c r="B264" s="6">
        <v>37.86</v>
      </c>
    </row>
    <row r="265" spans="1:2" x14ac:dyDescent="0.15">
      <c r="A265" s="6" t="s">
        <v>332</v>
      </c>
      <c r="B265" s="6">
        <v>37.619999999999997</v>
      </c>
    </row>
    <row r="266" spans="1:2" x14ac:dyDescent="0.15">
      <c r="A266" s="6" t="s">
        <v>333</v>
      </c>
      <c r="B266" s="6">
        <v>37.619999999999997</v>
      </c>
    </row>
    <row r="267" spans="1:2" x14ac:dyDescent="0.15">
      <c r="A267" s="6" t="s">
        <v>334</v>
      </c>
      <c r="B267" s="6">
        <v>37.619999999999997</v>
      </c>
    </row>
    <row r="268" spans="1:2" x14ac:dyDescent="0.15">
      <c r="A268" s="6" t="s">
        <v>335</v>
      </c>
      <c r="B268" s="6">
        <v>37.619999999999997</v>
      </c>
    </row>
    <row r="269" spans="1:2" x14ac:dyDescent="0.15">
      <c r="A269" s="6" t="s">
        <v>336</v>
      </c>
      <c r="B269" s="6">
        <v>37.619999999999997</v>
      </c>
    </row>
    <row r="270" spans="1:2" x14ac:dyDescent="0.15">
      <c r="A270" s="6" t="s">
        <v>337</v>
      </c>
      <c r="B270" s="6">
        <v>37.619999999999997</v>
      </c>
    </row>
    <row r="271" spans="1:2" x14ac:dyDescent="0.15">
      <c r="A271" s="6" t="s">
        <v>338</v>
      </c>
      <c r="B271" s="6">
        <v>37.380000000000003</v>
      </c>
    </row>
    <row r="272" spans="1:2" x14ac:dyDescent="0.15">
      <c r="A272" s="6" t="s">
        <v>339</v>
      </c>
      <c r="B272" s="6">
        <v>37.380000000000003</v>
      </c>
    </row>
    <row r="273" spans="1:2" x14ac:dyDescent="0.15">
      <c r="A273" s="6" t="s">
        <v>340</v>
      </c>
      <c r="B273" s="6">
        <v>37.380000000000003</v>
      </c>
    </row>
    <row r="274" spans="1:2" x14ac:dyDescent="0.15">
      <c r="A274" s="6" t="s">
        <v>341</v>
      </c>
      <c r="B274" s="6">
        <v>37.380000000000003</v>
      </c>
    </row>
    <row r="275" spans="1:2" x14ac:dyDescent="0.15">
      <c r="A275" s="6" t="s">
        <v>342</v>
      </c>
      <c r="B275" s="6">
        <v>37.380000000000003</v>
      </c>
    </row>
    <row r="276" spans="1:2" x14ac:dyDescent="0.15">
      <c r="A276" s="6" t="s">
        <v>343</v>
      </c>
      <c r="B276" s="6">
        <v>37.380000000000003</v>
      </c>
    </row>
    <row r="277" spans="1:2" x14ac:dyDescent="0.15">
      <c r="A277" s="6" t="s">
        <v>344</v>
      </c>
      <c r="B277" s="6">
        <v>37.14</v>
      </c>
    </row>
    <row r="278" spans="1:2" x14ac:dyDescent="0.15">
      <c r="A278" s="6" t="s">
        <v>345</v>
      </c>
      <c r="B278" s="6">
        <v>37.14</v>
      </c>
    </row>
    <row r="279" spans="1:2" x14ac:dyDescent="0.15">
      <c r="A279" s="6" t="s">
        <v>346</v>
      </c>
      <c r="B279" s="6">
        <v>37.14</v>
      </c>
    </row>
    <row r="280" spans="1:2" x14ac:dyDescent="0.15">
      <c r="A280" s="6" t="s">
        <v>347</v>
      </c>
      <c r="B280" s="6">
        <v>37.14</v>
      </c>
    </row>
    <row r="281" spans="1:2" x14ac:dyDescent="0.15">
      <c r="A281" s="6" t="s">
        <v>348</v>
      </c>
      <c r="B281" s="6">
        <v>37.14</v>
      </c>
    </row>
    <row r="282" spans="1:2" x14ac:dyDescent="0.15">
      <c r="A282" s="6" t="s">
        <v>349</v>
      </c>
      <c r="B282" s="6">
        <v>37.14</v>
      </c>
    </row>
    <row r="283" spans="1:2" x14ac:dyDescent="0.15">
      <c r="A283" s="6" t="s">
        <v>350</v>
      </c>
      <c r="B283" s="6">
        <v>36.9</v>
      </c>
    </row>
    <row r="284" spans="1:2" x14ac:dyDescent="0.15">
      <c r="A284" s="6" t="s">
        <v>351</v>
      </c>
      <c r="B284" s="6">
        <v>36.9</v>
      </c>
    </row>
    <row r="285" spans="1:2" x14ac:dyDescent="0.15">
      <c r="A285" s="6" t="s">
        <v>352</v>
      </c>
      <c r="B285" s="6">
        <v>36.9</v>
      </c>
    </row>
    <row r="286" spans="1:2" x14ac:dyDescent="0.15">
      <c r="A286" s="6" t="s">
        <v>353</v>
      </c>
      <c r="B286" s="6">
        <v>36.9</v>
      </c>
    </row>
    <row r="287" spans="1:2" x14ac:dyDescent="0.15">
      <c r="A287" s="6" t="s">
        <v>354</v>
      </c>
      <c r="B287" s="6">
        <v>36.9</v>
      </c>
    </row>
    <row r="288" spans="1:2" x14ac:dyDescent="0.15">
      <c r="A288" s="6" t="s">
        <v>355</v>
      </c>
      <c r="B288" s="6">
        <v>36.9</v>
      </c>
    </row>
    <row r="289" spans="1:2" x14ac:dyDescent="0.15">
      <c r="A289" s="6" t="s">
        <v>356</v>
      </c>
      <c r="B289" s="6">
        <v>36.67</v>
      </c>
    </row>
    <row r="290" spans="1:2" x14ac:dyDescent="0.15">
      <c r="A290" s="6" t="s">
        <v>357</v>
      </c>
      <c r="B290" s="6">
        <v>36.67</v>
      </c>
    </row>
    <row r="291" spans="1:2" x14ac:dyDescent="0.15">
      <c r="A291" s="6" t="s">
        <v>358</v>
      </c>
      <c r="B291" s="6">
        <v>36.67</v>
      </c>
    </row>
    <row r="292" spans="1:2" x14ac:dyDescent="0.15">
      <c r="A292" s="6" t="s">
        <v>359</v>
      </c>
      <c r="B292" s="6">
        <v>36.43</v>
      </c>
    </row>
    <row r="293" spans="1:2" x14ac:dyDescent="0.15">
      <c r="A293" s="6" t="s">
        <v>360</v>
      </c>
      <c r="B293" s="6">
        <v>36.43</v>
      </c>
    </row>
    <row r="294" spans="1:2" x14ac:dyDescent="0.15">
      <c r="A294" s="6" t="s">
        <v>361</v>
      </c>
      <c r="B294" s="6">
        <v>36.43</v>
      </c>
    </row>
    <row r="295" spans="1:2" x14ac:dyDescent="0.15">
      <c r="A295" s="6" t="s">
        <v>362</v>
      </c>
      <c r="B295" s="6">
        <v>36.43</v>
      </c>
    </row>
    <row r="296" spans="1:2" x14ac:dyDescent="0.15">
      <c r="A296" s="6" t="s">
        <v>363</v>
      </c>
      <c r="B296" s="6">
        <v>36.43</v>
      </c>
    </row>
    <row r="297" spans="1:2" x14ac:dyDescent="0.15">
      <c r="A297" s="6" t="s">
        <v>364</v>
      </c>
      <c r="B297" s="6">
        <v>36.43</v>
      </c>
    </row>
    <row r="298" spans="1:2" x14ac:dyDescent="0.15">
      <c r="A298" s="6" t="s">
        <v>365</v>
      </c>
      <c r="B298" s="6">
        <v>36.19</v>
      </c>
    </row>
    <row r="299" spans="1:2" x14ac:dyDescent="0.15">
      <c r="A299" s="6" t="s">
        <v>366</v>
      </c>
      <c r="B299" s="6">
        <v>36.19</v>
      </c>
    </row>
    <row r="300" spans="1:2" x14ac:dyDescent="0.15">
      <c r="A300" s="6" t="s">
        <v>367</v>
      </c>
      <c r="B300" s="6">
        <v>36.19</v>
      </c>
    </row>
    <row r="301" spans="1:2" x14ac:dyDescent="0.15">
      <c r="A301" s="6" t="s">
        <v>368</v>
      </c>
      <c r="B301" s="6">
        <v>36.19</v>
      </c>
    </row>
    <row r="302" spans="1:2" x14ac:dyDescent="0.15">
      <c r="A302" s="6" t="s">
        <v>369</v>
      </c>
      <c r="B302" s="6">
        <v>36.19</v>
      </c>
    </row>
    <row r="303" spans="1:2" x14ac:dyDescent="0.15">
      <c r="A303" s="6" t="s">
        <v>370</v>
      </c>
      <c r="B303" s="6">
        <v>36.19</v>
      </c>
    </row>
    <row r="304" spans="1:2" x14ac:dyDescent="0.15">
      <c r="A304" s="6" t="s">
        <v>371</v>
      </c>
      <c r="B304" s="6">
        <v>35.950000000000003</v>
      </c>
    </row>
    <row r="305" spans="1:2" x14ac:dyDescent="0.15">
      <c r="A305" s="6" t="s">
        <v>372</v>
      </c>
      <c r="B305" s="6">
        <v>35.950000000000003</v>
      </c>
    </row>
    <row r="306" spans="1:2" x14ac:dyDescent="0.15">
      <c r="A306" s="6" t="s">
        <v>373</v>
      </c>
      <c r="B306" s="6">
        <v>35.950000000000003</v>
      </c>
    </row>
    <row r="307" spans="1:2" x14ac:dyDescent="0.15">
      <c r="A307" s="6" t="s">
        <v>374</v>
      </c>
      <c r="B307" s="6">
        <v>35.950000000000003</v>
      </c>
    </row>
    <row r="308" spans="1:2" x14ac:dyDescent="0.15">
      <c r="A308" s="6" t="s">
        <v>375</v>
      </c>
      <c r="B308" s="6">
        <v>35.950000000000003</v>
      </c>
    </row>
    <row r="309" spans="1:2" x14ac:dyDescent="0.15">
      <c r="A309" s="6" t="s">
        <v>376</v>
      </c>
      <c r="B309" s="6">
        <v>35.950000000000003</v>
      </c>
    </row>
    <row r="310" spans="1:2" x14ac:dyDescent="0.15">
      <c r="A310" s="6" t="s">
        <v>377</v>
      </c>
      <c r="B310" s="6">
        <v>35.71</v>
      </c>
    </row>
    <row r="311" spans="1:2" x14ac:dyDescent="0.15">
      <c r="A311" s="6" t="s">
        <v>378</v>
      </c>
      <c r="B311" s="6">
        <v>35.71</v>
      </c>
    </row>
    <row r="312" spans="1:2" x14ac:dyDescent="0.15">
      <c r="A312" s="6" t="s">
        <v>379</v>
      </c>
      <c r="B312" s="6">
        <v>35.71</v>
      </c>
    </row>
    <row r="313" spans="1:2" x14ac:dyDescent="0.15">
      <c r="A313" s="6" t="s">
        <v>380</v>
      </c>
      <c r="B313" s="6">
        <v>35.71</v>
      </c>
    </row>
    <row r="314" spans="1:2" x14ac:dyDescent="0.15">
      <c r="A314" s="6" t="s">
        <v>381</v>
      </c>
      <c r="B314" s="6">
        <v>35.71</v>
      </c>
    </row>
    <row r="315" spans="1:2" x14ac:dyDescent="0.15">
      <c r="A315" s="6" t="s">
        <v>382</v>
      </c>
      <c r="B315" s="6">
        <v>35.71</v>
      </c>
    </row>
    <row r="316" spans="1:2" x14ac:dyDescent="0.15">
      <c r="A316" s="6" t="s">
        <v>383</v>
      </c>
      <c r="B316" s="6">
        <v>35.479999999999997</v>
      </c>
    </row>
    <row r="317" spans="1:2" x14ac:dyDescent="0.15">
      <c r="A317" s="6" t="s">
        <v>384</v>
      </c>
      <c r="B317" s="6">
        <v>35.479999999999997</v>
      </c>
    </row>
    <row r="318" spans="1:2" x14ac:dyDescent="0.15">
      <c r="A318" s="6" t="s">
        <v>385</v>
      </c>
      <c r="B318" s="6">
        <v>35.479999999999997</v>
      </c>
    </row>
    <row r="319" spans="1:2" x14ac:dyDescent="0.15">
      <c r="A319" s="6" t="s">
        <v>386</v>
      </c>
      <c r="B319" s="6">
        <v>35.479999999999997</v>
      </c>
    </row>
    <row r="320" spans="1:2" x14ac:dyDescent="0.15">
      <c r="A320" s="6" t="s">
        <v>387</v>
      </c>
      <c r="B320" s="6">
        <v>35.479999999999997</v>
      </c>
    </row>
    <row r="321" spans="1:2" x14ac:dyDescent="0.15">
      <c r="A321" s="6" t="s">
        <v>388</v>
      </c>
      <c r="B321" s="6">
        <v>35.479999999999997</v>
      </c>
    </row>
    <row r="322" spans="1:2" x14ac:dyDescent="0.15">
      <c r="A322" s="6" t="s">
        <v>389</v>
      </c>
      <c r="B322" s="6">
        <v>35.24</v>
      </c>
    </row>
    <row r="323" spans="1:2" x14ac:dyDescent="0.15">
      <c r="A323" s="6" t="s">
        <v>390</v>
      </c>
      <c r="B323" s="6">
        <v>35.24</v>
      </c>
    </row>
    <row r="324" spans="1:2" x14ac:dyDescent="0.15">
      <c r="A324" s="6" t="s">
        <v>391</v>
      </c>
      <c r="B324" s="6">
        <v>35.24</v>
      </c>
    </row>
    <row r="325" spans="1:2" x14ac:dyDescent="0.15">
      <c r="A325" s="6" t="s">
        <v>392</v>
      </c>
      <c r="B325" s="6">
        <v>35</v>
      </c>
    </row>
    <row r="326" spans="1:2" x14ac:dyDescent="0.15">
      <c r="A326" s="6" t="s">
        <v>393</v>
      </c>
      <c r="B326" s="6">
        <v>35</v>
      </c>
    </row>
    <row r="327" spans="1:2" x14ac:dyDescent="0.15">
      <c r="A327" s="6" t="s">
        <v>394</v>
      </c>
      <c r="B327" s="6">
        <v>35</v>
      </c>
    </row>
    <row r="328" spans="1:2" x14ac:dyDescent="0.15">
      <c r="A328" s="6" t="s">
        <v>395</v>
      </c>
      <c r="B328" s="6">
        <v>35.17</v>
      </c>
    </row>
    <row r="329" spans="1:2" x14ac:dyDescent="0.15">
      <c r="A329" s="6" t="s">
        <v>396</v>
      </c>
      <c r="B329" s="6">
        <v>35.17</v>
      </c>
    </row>
    <row r="330" spans="1:2" x14ac:dyDescent="0.15">
      <c r="A330" s="6" t="s">
        <v>397</v>
      </c>
      <c r="B330" s="6">
        <v>35.17</v>
      </c>
    </row>
    <row r="331" spans="1:2" x14ac:dyDescent="0.15">
      <c r="A331" s="6" t="s">
        <v>398</v>
      </c>
      <c r="B331" s="6">
        <v>34.33</v>
      </c>
    </row>
    <row r="332" spans="1:2" x14ac:dyDescent="0.15">
      <c r="A332" s="6" t="s">
        <v>399</v>
      </c>
      <c r="B332" s="6">
        <v>34.33</v>
      </c>
    </row>
    <row r="333" spans="1:2" x14ac:dyDescent="0.15">
      <c r="A333" s="6" t="s">
        <v>400</v>
      </c>
      <c r="B333" s="6">
        <v>34.33</v>
      </c>
    </row>
    <row r="334" spans="1:2" x14ac:dyDescent="0.15">
      <c r="A334" s="6" t="s">
        <v>401</v>
      </c>
      <c r="B334" s="6">
        <v>33.5</v>
      </c>
    </row>
    <row r="335" spans="1:2" x14ac:dyDescent="0.15">
      <c r="A335" s="6" t="s">
        <v>402</v>
      </c>
      <c r="B335" s="6">
        <v>33.5</v>
      </c>
    </row>
    <row r="336" spans="1:2" x14ac:dyDescent="0.15">
      <c r="A336" s="6" t="s">
        <v>403</v>
      </c>
      <c r="B336" s="6">
        <v>33.5</v>
      </c>
    </row>
    <row r="337" spans="1:2" x14ac:dyDescent="0.15">
      <c r="A337" s="6" t="s">
        <v>404</v>
      </c>
      <c r="B337" s="6">
        <v>32.67</v>
      </c>
    </row>
    <row r="338" spans="1:2" x14ac:dyDescent="0.15">
      <c r="A338" s="6" t="s">
        <v>405</v>
      </c>
      <c r="B338" s="6">
        <v>32.67</v>
      </c>
    </row>
    <row r="339" spans="1:2" x14ac:dyDescent="0.15">
      <c r="A339" s="6" t="s">
        <v>406</v>
      </c>
      <c r="B339" s="6">
        <v>32.67</v>
      </c>
    </row>
    <row r="340" spans="1:2" x14ac:dyDescent="0.15">
      <c r="A340" s="6" t="s">
        <v>407</v>
      </c>
      <c r="B340" s="6">
        <v>31.83</v>
      </c>
    </row>
    <row r="341" spans="1:2" x14ac:dyDescent="0.15">
      <c r="A341" s="6" t="s">
        <v>408</v>
      </c>
      <c r="B341" s="6">
        <v>31.83</v>
      </c>
    </row>
    <row r="342" spans="1:2" x14ac:dyDescent="0.15">
      <c r="A342" s="6" t="s">
        <v>409</v>
      </c>
      <c r="B342" s="6">
        <v>31.83</v>
      </c>
    </row>
    <row r="343" spans="1:2" x14ac:dyDescent="0.15">
      <c r="A343" s="6" t="s">
        <v>410</v>
      </c>
      <c r="B343" s="6">
        <v>31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data</vt:lpstr>
      <vt:lpstr>calc</vt:lpstr>
      <vt:lpstr>score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2017-04-22T10:37:27Z</dcterms:modified>
</cp:coreProperties>
</file>